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60" windowWidth="11580" windowHeight="9120" activeTab="0"/>
  </bookViews>
  <sheets>
    <sheet name="Travail A Faire" sheetId="1" r:id="rId1"/>
    <sheet name="SchémaBD" sheetId="2" r:id="rId2"/>
    <sheet name="Etudiants" sheetId="3" r:id="rId3"/>
    <sheet name="Professeurs" sheetId="4" r:id="rId4"/>
    <sheet name="Entreprises" sheetId="5" r:id="rId5"/>
    <sheet name="Contacts" sheetId="6" r:id="rId6"/>
    <sheet name="Versements" sheetId="7" r:id="rId7"/>
    <sheet name="Stages" sheetId="8" r:id="rId8"/>
    <sheet name="SecteursActivités" sheetId="9" r:id="rId9"/>
    <sheet name="BesoinsComplémentaires" sheetId="10" r:id="rId10"/>
    <sheet name="Nationalités" sheetId="11" r:id="rId11"/>
  </sheets>
  <definedNames>
    <definedName name="_xlfn.AVERAGEIF" hidden="1">#NAME?</definedName>
    <definedName name="_xlfn.COUNTIFS" hidden="1">#NAME?</definedName>
    <definedName name="_xlfn.FORMULATEXT" hidden="1">#NAME?</definedName>
    <definedName name="_xlfn.IFERROR" hidden="1">#NAME?</definedName>
    <definedName name="Besoins">'BesoinsComplémentaires'!$A$2:$B$40</definedName>
    <definedName name="Contacts">'Contacts'!$A$2:$G$100</definedName>
    <definedName name="ContTelContactMob">'Contacts'!$F$2:$F$100</definedName>
    <definedName name="Entreprises">'Entreprises'!$A$2:$H$100</definedName>
    <definedName name="EtudCivEtud">'Etudiants'!$B$2:$B$105</definedName>
    <definedName name="Etudiants" localSheetId="5">'Contacts'!$A$2:$G$99</definedName>
    <definedName name="Etudiants">'Etudiants'!$A$2:$M$105</definedName>
    <definedName name="EtudNumEtud">'Etudiants'!$A$2:$A$105</definedName>
    <definedName name="LesMessagesErr">#REF!</definedName>
    <definedName name="ListeAnnées">#REF!</definedName>
    <definedName name="ListeCivilités">#REF!</definedName>
    <definedName name="ListeEtud">#REF!</definedName>
    <definedName name="MessErr">#REF!</definedName>
    <definedName name="ProfCivProf">'Professeurs'!$B$2:$B$100</definedName>
    <definedName name="Professeurs">'Professeurs'!$A$2:$J$99</definedName>
    <definedName name="ProfNomProf">'Professeurs'!$C$2:$C$100</definedName>
    <definedName name="SecteursActivités">'SecteursActivités'!$A$2:$B$40</definedName>
    <definedName name="Stages">'Stages'!$A$2:$I$100</definedName>
    <definedName name="StagesDébut">'Stages'!$D$2:$D$115</definedName>
    <definedName name="StagesIndemnité">'Stages'!$G$2:$G$115</definedName>
    <definedName name="StagesNPSout">'Stages'!$I$2:$I$115</definedName>
    <definedName name="StagesNumEtud">'Stages'!$A$2:$A$115</definedName>
    <definedName name="StagesNumProf">'Stages'!$C$2:$C$115</definedName>
    <definedName name="VerseAnnee">'Versements'!$F$2:$F$108</definedName>
    <definedName name="VerseTaxApprDateTaxe">'Versements'!$B$2:$B$108</definedName>
    <definedName name="VerseTaxApprMntTaxe">'Versements'!$C$2:$C$108</definedName>
    <definedName name="VerseTaxApprNumEntr">'Versements'!$A$2:$A$108</definedName>
    <definedName name="VerseTaxApprTypePaiement">'Versements'!$D$2:$D$108</definedName>
  </definedNames>
  <calcPr fullCalcOnLoad="1"/>
</workbook>
</file>

<file path=xl/sharedStrings.xml><?xml version="1.0" encoding="utf-8"?>
<sst xmlns="http://schemas.openxmlformats.org/spreadsheetml/2006/main" count="1761" uniqueCount="676">
  <si>
    <t>NumProf</t>
  </si>
  <si>
    <t>NomProf</t>
  </si>
  <si>
    <t>PrenProf</t>
  </si>
  <si>
    <t>TelProfFixe</t>
  </si>
  <si>
    <t>TelProfMob</t>
  </si>
  <si>
    <t>AdrNumProf</t>
  </si>
  <si>
    <t>AdrRueProf</t>
  </si>
  <si>
    <t>AdrVilleProf</t>
  </si>
  <si>
    <t>AdrCPProf</t>
  </si>
  <si>
    <t>PARIS</t>
  </si>
  <si>
    <t>RUE DE BELLEVILLE</t>
  </si>
  <si>
    <t>0153808079</t>
  </si>
  <si>
    <t>0653808079</t>
  </si>
  <si>
    <t>CA</t>
  </si>
  <si>
    <t>0153808080</t>
  </si>
  <si>
    <t>0653808080</t>
  </si>
  <si>
    <t>BOUFARE</t>
  </si>
  <si>
    <t>Adam</t>
  </si>
  <si>
    <t>ANDRE</t>
  </si>
  <si>
    <t>Clémence</t>
  </si>
  <si>
    <t>BERNARDO</t>
  </si>
  <si>
    <t>Inès</t>
  </si>
  <si>
    <t>0153808081</t>
  </si>
  <si>
    <t>0653808081</t>
  </si>
  <si>
    <t>RUE DU COLONEL DOMINE</t>
  </si>
  <si>
    <t>RAPIDE</t>
  </si>
  <si>
    <t>Alain</t>
  </si>
  <si>
    <t>0142426565</t>
  </si>
  <si>
    <t>0606151506</t>
  </si>
  <si>
    <t>AVENUE DE LA PAIX</t>
  </si>
  <si>
    <t>VILLETANEUSE</t>
  </si>
  <si>
    <t>Clément</t>
  </si>
  <si>
    <t>0153808001</t>
  </si>
  <si>
    <t>0653808001</t>
  </si>
  <si>
    <t>ROUTE DU SOLEIL</t>
  </si>
  <si>
    <t>ORLY VILLE</t>
  </si>
  <si>
    <t>NomEtud</t>
  </si>
  <si>
    <t>PrenEtud</t>
  </si>
  <si>
    <t>TelEtudFixe</t>
  </si>
  <si>
    <t>TelEtudMob</t>
  </si>
  <si>
    <t>AdrNumEtud</t>
  </si>
  <si>
    <t>AdrRueEtud</t>
  </si>
  <si>
    <t>AdrCPEtud</t>
  </si>
  <si>
    <t>AdrVilleEtud</t>
  </si>
  <si>
    <t>NumEtud</t>
  </si>
  <si>
    <t>ETINCELLE</t>
  </si>
  <si>
    <t>CLEMENT</t>
  </si>
  <si>
    <t>Maxime</t>
  </si>
  <si>
    <t>COPAIN</t>
  </si>
  <si>
    <t>0157708080</t>
  </si>
  <si>
    <t>0157708081</t>
  </si>
  <si>
    <t>0153778079</t>
  </si>
  <si>
    <t>0142776565</t>
  </si>
  <si>
    <t>0142776567</t>
  </si>
  <si>
    <t>0653777780</t>
  </si>
  <si>
    <t>0653888881</t>
  </si>
  <si>
    <t>0659999079</t>
  </si>
  <si>
    <t>0677881506</t>
  </si>
  <si>
    <t>0677881507</t>
  </si>
  <si>
    <t>NumEntr</t>
  </si>
  <si>
    <t>NomEntr</t>
  </si>
  <si>
    <t>TelEntrFixe</t>
  </si>
  <si>
    <t>AdrNumEntr</t>
  </si>
  <si>
    <t>AdrRueEntr</t>
  </si>
  <si>
    <t>AdrCPEntr</t>
  </si>
  <si>
    <t>AdrVilleEntr</t>
  </si>
  <si>
    <t>0157711080</t>
  </si>
  <si>
    <t>0157708181</t>
  </si>
  <si>
    <t>0153111079</t>
  </si>
  <si>
    <t>0142711565</t>
  </si>
  <si>
    <t>BEST BANQUE</t>
  </si>
  <si>
    <t>INFO PLUS</t>
  </si>
  <si>
    <t>DateDebut</t>
  </si>
  <si>
    <t>DateFin</t>
  </si>
  <si>
    <t>RENO</t>
  </si>
  <si>
    <t>FAMILY LAND</t>
  </si>
  <si>
    <t>TF7</t>
  </si>
  <si>
    <t>NumContact</t>
  </si>
  <si>
    <t>NomContact</t>
  </si>
  <si>
    <t>PrenContact</t>
  </si>
  <si>
    <t>TelContactFixe</t>
  </si>
  <si>
    <t>TelContactMob</t>
  </si>
  <si>
    <t>0157708022</t>
  </si>
  <si>
    <t>0153778022</t>
  </si>
  <si>
    <t>0142776522</t>
  </si>
  <si>
    <t>0653777722</t>
  </si>
  <si>
    <t>0653888822</t>
  </si>
  <si>
    <t>0659999022</t>
  </si>
  <si>
    <t>0677881522</t>
  </si>
  <si>
    <t>Indemnité</t>
  </si>
  <si>
    <t>CivProf</t>
  </si>
  <si>
    <t>Monsieur</t>
  </si>
  <si>
    <t>Mademoiselle</t>
  </si>
  <si>
    <t>Madame</t>
  </si>
  <si>
    <t>CivEtud</t>
  </si>
  <si>
    <t>CivContact</t>
  </si>
  <si>
    <t>DNEtud</t>
  </si>
  <si>
    <t>105</t>
  </si>
  <si>
    <t>Rue de Belleville</t>
  </si>
  <si>
    <t>75019</t>
  </si>
  <si>
    <t/>
  </si>
  <si>
    <t>ADAM</t>
  </si>
  <si>
    <t>Eve</t>
  </si>
  <si>
    <t>0157708077</t>
  </si>
  <si>
    <t>20 Bis</t>
  </si>
  <si>
    <t>Avenue d'Italie</t>
  </si>
  <si>
    <t>75013</t>
  </si>
  <si>
    <t>LEBON</t>
  </si>
  <si>
    <t>Marie</t>
  </si>
  <si>
    <t>0157708078</t>
  </si>
  <si>
    <t>198</t>
  </si>
  <si>
    <t>MARINE</t>
  </si>
  <si>
    <t>0157708079</t>
  </si>
  <si>
    <t>55</t>
  </si>
  <si>
    <t>BON</t>
  </si>
  <si>
    <t>60</t>
  </si>
  <si>
    <t>Rue des Moines</t>
  </si>
  <si>
    <t>75017</t>
  </si>
  <si>
    <t>SOLEIL</t>
  </si>
  <si>
    <t>Nour</t>
  </si>
  <si>
    <t>77</t>
  </si>
  <si>
    <t>Boulevard du Général Leclerc</t>
  </si>
  <si>
    <t>92110</t>
  </si>
  <si>
    <t>CLICHY</t>
  </si>
  <si>
    <t>EXELLENT</t>
  </si>
  <si>
    <t>Excelle</t>
  </si>
  <si>
    <t>PETITFOUR</t>
  </si>
  <si>
    <t>Myriam</t>
  </si>
  <si>
    <t>0146443811</t>
  </si>
  <si>
    <t>99</t>
  </si>
  <si>
    <t>MARRAINE</t>
  </si>
  <si>
    <t>Sophia</t>
  </si>
  <si>
    <t>88</t>
  </si>
  <si>
    <t>Boulevard de Belleville</t>
  </si>
  <si>
    <t>75020</t>
  </si>
  <si>
    <t>AIME</t>
  </si>
  <si>
    <t>9</t>
  </si>
  <si>
    <t>Rue Louis Aragon</t>
  </si>
  <si>
    <t>93430</t>
  </si>
  <si>
    <t>GUERLAIN</t>
  </si>
  <si>
    <t>Ariane</t>
  </si>
  <si>
    <t>10</t>
  </si>
  <si>
    <t>Allée Fontainebleau</t>
  </si>
  <si>
    <t>20</t>
  </si>
  <si>
    <t>Rue du colonel dominé</t>
  </si>
  <si>
    <t>Elie</t>
  </si>
  <si>
    <t>0148752277</t>
  </si>
  <si>
    <t>0606080810</t>
  </si>
  <si>
    <t>17 A</t>
  </si>
  <si>
    <t>Avenue foch</t>
  </si>
  <si>
    <t>93810</t>
  </si>
  <si>
    <t>EPINAY / SEINE</t>
  </si>
  <si>
    <t>POMMIER</t>
  </si>
  <si>
    <t>0148752299</t>
  </si>
  <si>
    <t>0606080899</t>
  </si>
  <si>
    <t>43</t>
  </si>
  <si>
    <t>EPINAY Ss SEINE</t>
  </si>
  <si>
    <t>PREMIERE</t>
  </si>
  <si>
    <t>Evelyne</t>
  </si>
  <si>
    <t>0148752288</t>
  </si>
  <si>
    <t>Rue Belle</t>
  </si>
  <si>
    <t>93888</t>
  </si>
  <si>
    <t>EPINAY SUR SEINE</t>
  </si>
  <si>
    <t>FORTE</t>
  </si>
  <si>
    <t>Eliane</t>
  </si>
  <si>
    <t>Avenue Foch</t>
  </si>
  <si>
    <t>93800</t>
  </si>
  <si>
    <t>EPINAAY SUR SEINE</t>
  </si>
  <si>
    <t>3</t>
  </si>
  <si>
    <t>UNIQ</t>
  </si>
  <si>
    <t>Liliane</t>
  </si>
  <si>
    <t>90</t>
  </si>
  <si>
    <t>Rue Victor Renelle</t>
  </si>
  <si>
    <t>93240</t>
  </si>
  <si>
    <t>STAINS</t>
  </si>
  <si>
    <t>1</t>
  </si>
  <si>
    <t>GRANDE</t>
  </si>
  <si>
    <t>72</t>
  </si>
  <si>
    <t>Rue de l'égalité</t>
  </si>
  <si>
    <t>78800</t>
  </si>
  <si>
    <t>HOUILLES</t>
  </si>
  <si>
    <t>PIERRE</t>
  </si>
  <si>
    <t>EAUBONNE</t>
  </si>
  <si>
    <t>7</t>
  </si>
  <si>
    <t>Boulevard Denain</t>
  </si>
  <si>
    <t>75010</t>
  </si>
  <si>
    <t>BONNE</t>
  </si>
  <si>
    <t>71</t>
  </si>
  <si>
    <t>Alla</t>
  </si>
  <si>
    <t>0157778899</t>
  </si>
  <si>
    <t>0606122448</t>
  </si>
  <si>
    <t>Rye Mayrau</t>
  </si>
  <si>
    <t>75009</t>
  </si>
  <si>
    <t>LOUI</t>
  </si>
  <si>
    <t>Alexandre</t>
  </si>
  <si>
    <t>Avenue de la paix</t>
  </si>
  <si>
    <t>8</t>
  </si>
  <si>
    <t>TUIL</t>
  </si>
  <si>
    <t>0605040102</t>
  </si>
  <si>
    <t>103</t>
  </si>
  <si>
    <t>2</t>
  </si>
  <si>
    <t>DOMINIQUE</t>
  </si>
  <si>
    <t>Dominque</t>
  </si>
  <si>
    <t>0135464210</t>
  </si>
  <si>
    <t>0677524101</t>
  </si>
  <si>
    <t>Michèle</t>
  </si>
  <si>
    <t>0605050107</t>
  </si>
  <si>
    <t>THOMAS</t>
  </si>
  <si>
    <t>Camille</t>
  </si>
  <si>
    <t>0632322211</t>
  </si>
  <si>
    <t>SEULE</t>
  </si>
  <si>
    <t>0677881591</t>
  </si>
  <si>
    <t>94310</t>
  </si>
  <si>
    <t>SAITOUT</t>
  </si>
  <si>
    <t>0153807777</t>
  </si>
  <si>
    <t>6</t>
  </si>
  <si>
    <t>RUE DE LA ROSIERE</t>
  </si>
  <si>
    <t>75015</t>
  </si>
  <si>
    <t>0141177656</t>
  </si>
  <si>
    <t>BMV</t>
  </si>
  <si>
    <t>0141177888</t>
  </si>
  <si>
    <t>AVENUE DES CHAMPS ELYSEES</t>
  </si>
  <si>
    <t>75008</t>
  </si>
  <si>
    <t>PIJO-CITRO</t>
  </si>
  <si>
    <t>0155661133</t>
  </si>
  <si>
    <t>AVENUE DES GRANDES ARMEES</t>
  </si>
  <si>
    <t>TRAIFOR</t>
  </si>
  <si>
    <t>TREBON</t>
  </si>
  <si>
    <t>0157708023</t>
  </si>
  <si>
    <t>UNIQUE</t>
  </si>
  <si>
    <t>0144778890</t>
  </si>
  <si>
    <t>CLEMENTINE</t>
  </si>
  <si>
    <t>Lina</t>
  </si>
  <si>
    <t>0144778891</t>
  </si>
  <si>
    <t>0144778892</t>
  </si>
  <si>
    <t>OLIVIER</t>
  </si>
  <si>
    <t>Romaine</t>
  </si>
  <si>
    <t>0144778893</t>
  </si>
  <si>
    <t>0144778894</t>
  </si>
  <si>
    <t>0144778895</t>
  </si>
  <si>
    <t>Alexandra</t>
  </si>
  <si>
    <t>0144778896</t>
  </si>
  <si>
    <t>LAREINE</t>
  </si>
  <si>
    <t>Soufia</t>
  </si>
  <si>
    <t>0144778897</t>
  </si>
  <si>
    <t>RAMA</t>
  </si>
  <si>
    <t>0144778898</t>
  </si>
  <si>
    <t>SPORT</t>
  </si>
  <si>
    <t>HAYETTE</t>
  </si>
  <si>
    <t>Aziza</t>
  </si>
  <si>
    <t>SOULMANE</t>
  </si>
  <si>
    <t>Rose</t>
  </si>
  <si>
    <t>MEDECIN</t>
  </si>
  <si>
    <t>RoseMonde</t>
  </si>
  <si>
    <t>HABIB</t>
  </si>
  <si>
    <t>LAMI</t>
  </si>
  <si>
    <t>AMANDINE</t>
  </si>
  <si>
    <t>Alice</t>
  </si>
  <si>
    <t>SEUL</t>
  </si>
  <si>
    <t>LE GRAND</t>
  </si>
  <si>
    <t>ELLE</t>
  </si>
  <si>
    <t>Marine</t>
  </si>
  <si>
    <t>0157708024</t>
  </si>
  <si>
    <t>LUI</t>
  </si>
  <si>
    <t>Ryma</t>
  </si>
  <si>
    <t>0157708025</t>
  </si>
  <si>
    <t>RAJA</t>
  </si>
  <si>
    <t>0157708026</t>
  </si>
  <si>
    <t>0157708027</t>
  </si>
  <si>
    <t>DateTaxe</t>
  </si>
  <si>
    <t>MontantTaxe</t>
  </si>
  <si>
    <t>TypeVersement</t>
  </si>
  <si>
    <t>Mal voyant</t>
  </si>
  <si>
    <t>Pas de handicap</t>
  </si>
  <si>
    <t>LAGRANGE</t>
  </si>
  <si>
    <t>0</t>
  </si>
  <si>
    <t>Mobilité réduite</t>
  </si>
  <si>
    <t>Mal entendant</t>
  </si>
  <si>
    <t>CodeNationalité</t>
  </si>
  <si>
    <t>NomPays</t>
  </si>
  <si>
    <t>LibelléNationalité</t>
  </si>
  <si>
    <t>Tunisie</t>
  </si>
  <si>
    <t>Tunisienne</t>
  </si>
  <si>
    <t>France</t>
  </si>
  <si>
    <t>Française</t>
  </si>
  <si>
    <t>CodeSectAct</t>
  </si>
  <si>
    <t>LibSectAct</t>
  </si>
  <si>
    <t>Hot</t>
  </si>
  <si>
    <t>Info</t>
  </si>
  <si>
    <t>Informatique</t>
  </si>
  <si>
    <t>Auto</t>
  </si>
  <si>
    <t>AudioVisu</t>
  </si>
  <si>
    <t>Loisir</t>
  </si>
  <si>
    <t>Banq</t>
  </si>
  <si>
    <t>Automobile</t>
  </si>
  <si>
    <t>Audio visuel</t>
  </si>
  <si>
    <t>Bancaire</t>
  </si>
  <si>
    <t>Année</t>
  </si>
  <si>
    <t>Etant donné la "Base de Données" GESTION DES STAGES de l'IUT.</t>
  </si>
  <si>
    <t>0'153808070</t>
  </si>
  <si>
    <t>BOFA</t>
  </si>
  <si>
    <t>0653808077</t>
  </si>
  <si>
    <t>0606151577</t>
  </si>
  <si>
    <t>0653808088</t>
  </si>
  <si>
    <t>0653808011</t>
  </si>
  <si>
    <t>LESEUL</t>
  </si>
  <si>
    <t>NANNOU</t>
  </si>
  <si>
    <t>AVISE</t>
  </si>
  <si>
    <t>Aimé</t>
  </si>
  <si>
    <t>PLACE DU 8 MAI 1945</t>
  </si>
  <si>
    <t>93200</t>
  </si>
  <si>
    <t>SAINT DENIS</t>
  </si>
  <si>
    <t>0142426566</t>
  </si>
  <si>
    <t>0142426567</t>
  </si>
  <si>
    <t>0142426568</t>
  </si>
  <si>
    <t>0142426569</t>
  </si>
  <si>
    <t>0142426570</t>
  </si>
  <si>
    <t>0142426571</t>
  </si>
  <si>
    <t>0142426572</t>
  </si>
  <si>
    <t>GRAND</t>
  </si>
  <si>
    <t>PETIT</t>
  </si>
  <si>
    <t>LONG</t>
  </si>
  <si>
    <t>BLANC</t>
  </si>
  <si>
    <t>NOIR</t>
  </si>
  <si>
    <t>NICE</t>
  </si>
  <si>
    <t>MARSEILLE</t>
  </si>
  <si>
    <t>Vlady</t>
  </si>
  <si>
    <t>Laurent</t>
  </si>
  <si>
    <t>Luis</t>
  </si>
  <si>
    <t>Michel</t>
  </si>
  <si>
    <t>75014</t>
  </si>
  <si>
    <t>AVENUE D'Italie</t>
  </si>
  <si>
    <t>AVENUE DU MAINE</t>
  </si>
  <si>
    <t>PLACE DU SOLEIL</t>
  </si>
  <si>
    <t>13</t>
  </si>
  <si>
    <t>06</t>
  </si>
  <si>
    <t>RUE DU SOLEIL</t>
  </si>
  <si>
    <t>ROUTE DE LA CORNICHE</t>
  </si>
  <si>
    <t>10 B</t>
  </si>
  <si>
    <t>126 B</t>
  </si>
  <si>
    <t>FR</t>
  </si>
  <si>
    <t>TN</t>
  </si>
  <si>
    <t>US</t>
  </si>
  <si>
    <t>MA</t>
  </si>
  <si>
    <t>CI</t>
  </si>
  <si>
    <t>Canada</t>
  </si>
  <si>
    <t>Canadienne</t>
  </si>
  <si>
    <t>Maroc</t>
  </si>
  <si>
    <t>Marocaine</t>
  </si>
  <si>
    <t>Etats-Unis d'Amérique</t>
  </si>
  <si>
    <t>SALLI</t>
  </si>
  <si>
    <t>RUE DO COLONEL DOM</t>
  </si>
  <si>
    <t>0144556677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</si>
  <si>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</si>
  <si>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</si>
  <si>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</si>
  <si>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</si>
  <si>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</si>
  <si>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</si>
  <si>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</si>
  <si>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</si>
  <si>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</si>
  <si>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</si>
  <si>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</si>
  <si>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</si>
  <si>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</si>
  <si>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</si>
  <si>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</si>
  <si>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</si>
  <si>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</si>
  <si>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</si>
  <si>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</si>
  <si>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</si>
  <si>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</si>
  <si>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</si>
  <si>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</si>
  <si>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</si>
  <si>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</si>
  <si>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S001</t>
  </si>
  <si>
    <t>S002</t>
  </si>
  <si>
    <t>S003</t>
  </si>
  <si>
    <t>S004</t>
  </si>
  <si>
    <t>S005</t>
  </si>
  <si>
    <t>S006</t>
  </si>
  <si>
    <t>S007</t>
  </si>
  <si>
    <t>S008</t>
  </si>
  <si>
    <t>DateSoutenance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</si>
  <si>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</si>
  <si>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</si>
  <si>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</si>
  <si>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</si>
  <si>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</si>
  <si>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</si>
  <si>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</si>
  <si>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</si>
  <si>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</si>
  <si>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</si>
  <si>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</si>
  <si>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</si>
  <si>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</si>
  <si>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</si>
  <si>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</si>
  <si>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</si>
  <si>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</si>
  <si>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</si>
  <si>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</si>
  <si>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</si>
  <si>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</si>
  <si>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NumProf Jury Soutenance</t>
  </si>
  <si>
    <t>NumProf2 Jury Soutenance</t>
  </si>
  <si>
    <t>Américaine !</t>
  </si>
  <si>
    <t>ACCESS</t>
  </si>
  <si>
    <t>ROUGE</t>
  </si>
  <si>
    <t>TypePaiement</t>
  </si>
  <si>
    <t>V</t>
  </si>
  <si>
    <t>C</t>
  </si>
  <si>
    <t>E</t>
  </si>
  <si>
    <t>S009</t>
  </si>
  <si>
    <t>GCF1--01</t>
  </si>
  <si>
    <t>GCF1--02</t>
  </si>
  <si>
    <t>GCF1--03</t>
  </si>
  <si>
    <t>GCF1--04</t>
  </si>
  <si>
    <t>GCF1--05</t>
  </si>
  <si>
    <t>GCF1--06</t>
  </si>
  <si>
    <t>GCF1--07</t>
  </si>
  <si>
    <t>GCF1--08</t>
  </si>
  <si>
    <t>GCF1--09</t>
  </si>
  <si>
    <t>GCF1--10</t>
  </si>
  <si>
    <t>GCF2--01</t>
  </si>
  <si>
    <t>GCF2--02</t>
  </si>
  <si>
    <t>GCF2--03</t>
  </si>
  <si>
    <t>GCF2--04</t>
  </si>
  <si>
    <t>GCF2--05</t>
  </si>
  <si>
    <t>GCF2--06</t>
  </si>
  <si>
    <t>GCF2--07</t>
  </si>
  <si>
    <t>GCF2--08</t>
  </si>
  <si>
    <t>GCF2--09</t>
  </si>
  <si>
    <t>GCF2--10</t>
  </si>
  <si>
    <t>GCF2--11</t>
  </si>
  <si>
    <t>GCF2--12</t>
  </si>
  <si>
    <t>GRH1--01</t>
  </si>
  <si>
    <t>GRH1--02</t>
  </si>
  <si>
    <t>GRH1--03</t>
  </si>
  <si>
    <t>GRH1--04</t>
  </si>
  <si>
    <t>GRH1--05</t>
  </si>
  <si>
    <t>GRH1--06</t>
  </si>
  <si>
    <t>GRH1--07</t>
  </si>
  <si>
    <t>GMO1--01</t>
  </si>
  <si>
    <t>GMO1--02</t>
  </si>
  <si>
    <t>GMO1--03</t>
  </si>
  <si>
    <t>GMO1--04</t>
  </si>
  <si>
    <t>GMO1--05</t>
  </si>
  <si>
    <t>GMO1--06</t>
  </si>
  <si>
    <t>GMO1--07</t>
  </si>
  <si>
    <t>GMO1--08</t>
  </si>
  <si>
    <t>GMO1--09</t>
  </si>
  <si>
    <t>GMO1--10</t>
  </si>
  <si>
    <t>GMO1--11</t>
  </si>
  <si>
    <t>GMO1--12</t>
  </si>
  <si>
    <t>HAMDOU</t>
  </si>
  <si>
    <t>GMO1--13</t>
  </si>
  <si>
    <t>GMO1--14</t>
  </si>
  <si>
    <t>GMO1--15</t>
  </si>
  <si>
    <t>EVE</t>
  </si>
  <si>
    <t>DELOIN</t>
  </si>
  <si>
    <t>BLONDE</t>
  </si>
  <si>
    <t>FORD</t>
  </si>
  <si>
    <t>FARDO</t>
  </si>
  <si>
    <t>JACKSON</t>
  </si>
  <si>
    <t>FIAT</t>
  </si>
  <si>
    <t>OUFMAN</t>
  </si>
  <si>
    <t>KONNERI</t>
  </si>
  <si>
    <t>MOUFTI</t>
  </si>
  <si>
    <t>MAISI</t>
  </si>
  <si>
    <t>CLAUDE</t>
  </si>
  <si>
    <t>LABELLE</t>
  </si>
  <si>
    <t>James</t>
  </si>
  <si>
    <t>Härissa</t>
  </si>
  <si>
    <t>Brigitte</t>
  </si>
  <si>
    <t>Toyota</t>
  </si>
  <si>
    <t>Edite</t>
  </si>
  <si>
    <t>Ostîne</t>
  </si>
  <si>
    <t>Syn</t>
  </si>
  <si>
    <t>Hedi</t>
  </si>
  <si>
    <t>Lion</t>
  </si>
  <si>
    <t>Claude</t>
  </si>
  <si>
    <t>Clémentinè</t>
  </si>
  <si>
    <t>SectActivEntr</t>
  </si>
  <si>
    <t>S010</t>
  </si>
  <si>
    <t>S011</t>
  </si>
  <si>
    <t>S012</t>
  </si>
  <si>
    <t>S013</t>
  </si>
  <si>
    <t>SOLEILVOYAGE</t>
  </si>
  <si>
    <t>PERCE</t>
  </si>
  <si>
    <t>CTLM</t>
  </si>
  <si>
    <t>LILLE</t>
  </si>
  <si>
    <t>GMO2--01</t>
  </si>
  <si>
    <t>NISSANE</t>
  </si>
  <si>
    <t>Miame</t>
  </si>
  <si>
    <t>GMO2--02</t>
  </si>
  <si>
    <t>Tristiano</t>
  </si>
  <si>
    <t>SMARTFONE</t>
  </si>
  <si>
    <t>GRH2--01</t>
  </si>
  <si>
    <t>GRH2--02</t>
  </si>
  <si>
    <t>GRH2--03</t>
  </si>
  <si>
    <t>LENOUVO</t>
  </si>
  <si>
    <t>Elle est composée de plusieurs feuilles Excel.</t>
  </si>
  <si>
    <r>
      <t xml:space="preserve">D </t>
    </r>
    <r>
      <rPr>
        <b/>
        <sz val="20"/>
        <rFont val="Wingdings 3"/>
        <family val="1"/>
      </rPr>
      <t>[</t>
    </r>
  </si>
  <si>
    <r>
      <t xml:space="preserve">La liste des </t>
    </r>
    <r>
      <rPr>
        <b/>
        <sz val="10"/>
        <color indexed="10"/>
        <rFont val="Arial"/>
        <family val="2"/>
      </rPr>
      <t>PROFESSEURS</t>
    </r>
    <r>
      <rPr>
        <sz val="10"/>
        <rFont val="Arial"/>
        <family val="0"/>
      </rPr>
      <t xml:space="preserve"> est décrite par les colonnes ci-dessous :</t>
    </r>
  </si>
  <si>
    <r>
      <t xml:space="preserve">La liste des </t>
    </r>
    <r>
      <rPr>
        <b/>
        <sz val="10"/>
        <color indexed="10"/>
        <rFont val="Arial"/>
        <family val="2"/>
      </rPr>
      <t>ETUDIANTS</t>
    </r>
    <r>
      <rPr>
        <sz val="10"/>
        <rFont val="Arial"/>
        <family val="0"/>
      </rPr>
      <t xml:space="preserve"> est décrite par les colonnes ci-dessous :</t>
    </r>
  </si>
  <si>
    <r>
      <t xml:space="preserve">La liste des </t>
    </r>
    <r>
      <rPr>
        <b/>
        <sz val="10"/>
        <color indexed="10"/>
        <rFont val="Arial"/>
        <family val="2"/>
      </rPr>
      <t>ENTREPRISES</t>
    </r>
    <r>
      <rPr>
        <sz val="10"/>
        <rFont val="Arial"/>
        <family val="0"/>
      </rPr>
      <t xml:space="preserve"> est décrite par les colonnes ci-dessous :</t>
    </r>
  </si>
  <si>
    <r>
      <t xml:space="preserve">La liste des </t>
    </r>
    <r>
      <rPr>
        <b/>
        <sz val="10"/>
        <color indexed="10"/>
        <rFont val="Arial"/>
        <family val="2"/>
      </rPr>
      <t>CONTACTS</t>
    </r>
    <r>
      <rPr>
        <sz val="10"/>
        <rFont val="Arial"/>
        <family val="0"/>
      </rPr>
      <t xml:space="preserve"> est décrite par les colonnes ci-dessous :</t>
    </r>
  </si>
  <si>
    <r>
      <t xml:space="preserve">La liste des </t>
    </r>
    <r>
      <rPr>
        <b/>
        <sz val="10"/>
        <color indexed="10"/>
        <rFont val="Arial"/>
        <family val="2"/>
      </rPr>
      <t>STAGES</t>
    </r>
    <r>
      <rPr>
        <sz val="10"/>
        <rFont val="Arial"/>
        <family val="0"/>
      </rPr>
      <t xml:space="preserve"> est décrite par les colonnes ci-dessous :</t>
    </r>
  </si>
  <si>
    <r>
      <t>La liste des</t>
    </r>
    <r>
      <rPr>
        <b/>
        <sz val="10"/>
        <color indexed="10"/>
        <rFont val="Arial"/>
        <family val="2"/>
      </rPr>
      <t xml:space="preserve"> SECTEURS d'ACTIVITES</t>
    </r>
    <r>
      <rPr>
        <sz val="10"/>
        <rFont val="Arial"/>
        <family val="0"/>
      </rPr>
      <t xml:space="preserve"> est décrite par les colonnes ci-dessous :</t>
    </r>
  </si>
  <si>
    <r>
      <t xml:space="preserve">La liste des </t>
    </r>
    <r>
      <rPr>
        <b/>
        <sz val="10"/>
        <color indexed="10"/>
        <rFont val="Arial"/>
        <family val="2"/>
      </rPr>
      <t>NATIONALITES</t>
    </r>
    <r>
      <rPr>
        <sz val="10"/>
        <rFont val="Arial"/>
        <family val="0"/>
      </rPr>
      <t xml:space="preserve"> est décrite par les colonnes ci-dessous :</t>
    </r>
  </si>
  <si>
    <t>Durée en jours</t>
  </si>
  <si>
    <t>SecteurActivité</t>
  </si>
  <si>
    <t>Hôtellerie</t>
  </si>
  <si>
    <t>LibelléSecteurActivité</t>
  </si>
  <si>
    <t>DZ</t>
  </si>
  <si>
    <t>Algérie</t>
  </si>
  <si>
    <t>Algérienne</t>
  </si>
  <si>
    <r>
      <t xml:space="preserve">La liste des </t>
    </r>
    <r>
      <rPr>
        <b/>
        <sz val="10"/>
        <color indexed="10"/>
        <rFont val="Arial"/>
        <family val="2"/>
      </rPr>
      <t>PROFESSEURS</t>
    </r>
  </si>
  <si>
    <r>
      <t xml:space="preserve">La liste des </t>
    </r>
    <r>
      <rPr>
        <b/>
        <sz val="10"/>
        <color indexed="10"/>
        <rFont val="Arial"/>
        <family val="2"/>
      </rPr>
      <t>ENTREPRISES</t>
    </r>
  </si>
  <si>
    <r>
      <t xml:space="preserve">La liste des </t>
    </r>
    <r>
      <rPr>
        <b/>
        <sz val="10"/>
        <color indexed="10"/>
        <rFont val="Arial"/>
        <family val="2"/>
      </rPr>
      <t>ETUDIANTS</t>
    </r>
  </si>
  <si>
    <r>
      <t xml:space="preserve">La liste des </t>
    </r>
    <r>
      <rPr>
        <b/>
        <sz val="10"/>
        <color indexed="10"/>
        <rFont val="Arial"/>
        <family val="2"/>
      </rPr>
      <t>CONTACTS</t>
    </r>
  </si>
  <si>
    <r>
      <t xml:space="preserve">La liste des </t>
    </r>
    <r>
      <rPr>
        <b/>
        <sz val="10"/>
        <color indexed="10"/>
        <rFont val="Arial"/>
        <family val="2"/>
      </rPr>
      <t>SECTEURS d'ACTIVITES</t>
    </r>
  </si>
  <si>
    <r>
      <t xml:space="preserve">La liste des </t>
    </r>
    <r>
      <rPr>
        <b/>
        <sz val="10"/>
        <color indexed="10"/>
        <rFont val="Arial"/>
        <family val="2"/>
      </rPr>
      <t>NATIONALITES</t>
    </r>
  </si>
  <si>
    <r>
      <t xml:space="preserve">La liste des </t>
    </r>
    <r>
      <rPr>
        <b/>
        <sz val="10"/>
        <color indexed="10"/>
        <rFont val="Arial"/>
        <family val="2"/>
      </rPr>
      <t>VERSEMENTS</t>
    </r>
    <r>
      <rPr>
        <sz val="10"/>
        <rFont val="Arial"/>
        <family val="0"/>
      </rPr>
      <t xml:space="preserve"> de la</t>
    </r>
    <r>
      <rPr>
        <sz val="10"/>
        <color indexed="10"/>
        <rFont val="Arial"/>
        <family val="2"/>
      </rPr>
      <t xml:space="preserve"> taxe d'apprentissage</t>
    </r>
  </si>
  <si>
    <r>
      <t xml:space="preserve">La liste des </t>
    </r>
    <r>
      <rPr>
        <b/>
        <sz val="10"/>
        <color indexed="10"/>
        <rFont val="Arial"/>
        <family val="2"/>
      </rPr>
      <t>STAGES</t>
    </r>
  </si>
  <si>
    <r>
      <t>Etant donné la "</t>
    </r>
    <r>
      <rPr>
        <b/>
        <sz val="12"/>
        <color indexed="21"/>
        <rFont val="Arial"/>
        <family val="2"/>
      </rPr>
      <t>Base de Données</t>
    </r>
    <r>
      <rPr>
        <b/>
        <sz val="12"/>
        <rFont val="Arial"/>
        <family val="2"/>
      </rPr>
      <t xml:space="preserve">" </t>
    </r>
    <r>
      <rPr>
        <b/>
        <sz val="12"/>
        <color indexed="21"/>
        <rFont val="Arial"/>
        <family val="2"/>
      </rPr>
      <t>GESTION DES STAGES de l'IUT de Villetaneuse</t>
    </r>
    <r>
      <rPr>
        <b/>
        <sz val="12"/>
        <rFont val="Arial"/>
        <family val="2"/>
      </rPr>
      <t>.</t>
    </r>
  </si>
  <si>
    <r>
      <t xml:space="preserve">La liste des </t>
    </r>
    <r>
      <rPr>
        <b/>
        <sz val="10"/>
        <color indexed="10"/>
        <rFont val="Arial"/>
        <family val="2"/>
      </rPr>
      <t>BESOINS COMPLEMENTAIRES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(HANDICAPS)</t>
    </r>
  </si>
  <si>
    <r>
      <t xml:space="preserve">La liste des </t>
    </r>
    <r>
      <rPr>
        <b/>
        <sz val="10"/>
        <color indexed="10"/>
        <rFont val="Arial"/>
        <family val="2"/>
      </rPr>
      <t>BESOINS COMPLEMENTAIRES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(HANDICAPS)</t>
    </r>
    <r>
      <rPr>
        <sz val="10"/>
        <rFont val="Arial"/>
        <family val="0"/>
      </rPr>
      <t xml:space="preserve"> est décrite par les colonnes ci-dessous :</t>
    </r>
  </si>
  <si>
    <t>CodeBesoin</t>
  </si>
  <si>
    <t>DescriptionBesoin</t>
  </si>
  <si>
    <t>Durée</t>
  </si>
  <si>
    <t>NationalitéEtud</t>
  </si>
  <si>
    <t>BesoinComp</t>
  </si>
  <si>
    <t>NatEtud</t>
  </si>
  <si>
    <t>Code du secteur d'activité</t>
  </si>
  <si>
    <t>Nom complet du secteur d'activité</t>
  </si>
  <si>
    <t>Au semestre 4</t>
  </si>
  <si>
    <t>XXX</t>
  </si>
  <si>
    <t>Nom complet du secteur d'activité2</t>
  </si>
  <si>
    <r>
      <t xml:space="preserve">La liste des </t>
    </r>
    <r>
      <rPr>
        <b/>
        <sz val="10"/>
        <color indexed="10"/>
        <rFont val="Arial"/>
        <family val="2"/>
      </rPr>
      <t>VERSEMENTS</t>
    </r>
    <r>
      <rPr>
        <sz val="10"/>
        <rFont val="Arial"/>
        <family val="0"/>
      </rPr>
      <t xml:space="preserve"> de la</t>
    </r>
    <r>
      <rPr>
        <b/>
        <sz val="10"/>
        <color indexed="10"/>
        <rFont val="Arial"/>
        <family val="2"/>
      </rPr>
      <t xml:space="preserve"> taxe d'apprentissag</t>
    </r>
    <r>
      <rPr>
        <sz val="10"/>
        <rFont val="Arial"/>
        <family val="0"/>
      </rPr>
      <t>e est décrite par les colonnes ci-dessous :</t>
    </r>
  </si>
  <si>
    <t>Attention les noms peuvent être différents</t>
  </si>
  <si>
    <t>P022</t>
  </si>
  <si>
    <t>0606060606</t>
  </si>
  <si>
    <t>LENOUVO1</t>
  </si>
  <si>
    <t>GRH2--04</t>
  </si>
  <si>
    <t>LENOUVO2</t>
  </si>
  <si>
    <t>GRH2--05</t>
  </si>
  <si>
    <t>LENOUVO3</t>
  </si>
  <si>
    <t>GRH2--06</t>
  </si>
  <si>
    <t>LENOUVO4</t>
  </si>
  <si>
    <t>GRH2--07</t>
  </si>
  <si>
    <t>LENOUVO5</t>
  </si>
  <si>
    <t>GRH2--08</t>
  </si>
  <si>
    <t>LENOUVO6</t>
  </si>
  <si>
    <t>GRH2--09</t>
  </si>
  <si>
    <t>LENOUVO7</t>
  </si>
  <si>
    <t>GRH2--10</t>
  </si>
  <si>
    <t>LENOUVO8</t>
  </si>
  <si>
    <t>GRH2--11</t>
  </si>
  <si>
    <t>LENOUVO9</t>
  </si>
  <si>
    <t>GRH2--12</t>
  </si>
  <si>
    <t>LENOUVO10</t>
  </si>
  <si>
    <t>GRH2--13</t>
  </si>
  <si>
    <t>LENOUVO11</t>
  </si>
  <si>
    <t>GRH2--14</t>
  </si>
  <si>
    <t>LENOUVO12</t>
  </si>
  <si>
    <t>GRH2--15</t>
  </si>
  <si>
    <t>LENOUVO13</t>
  </si>
  <si>
    <t>Professeurs parisiens</t>
  </si>
  <si>
    <t>Stages dont l’indemnité est supérieure à 1500</t>
  </si>
  <si>
    <t>Nombre de professeurs qui n’habitent ni Paris ni Nice</t>
  </si>
  <si>
    <t>Nombre de professeurs par ville</t>
  </si>
  <si>
    <t>Requêtes Partie 1 :</t>
  </si>
  <si>
    <t>Requêtes Partie 2 :</t>
  </si>
  <si>
    <t>Requêtes sélectives (Projection+Sélection) :</t>
  </si>
  <si>
    <t>X10 : Etudiantes de nationalité française (FR) ayant un téléphone portable (Numéro, Prénom, Nom, Téléphone portable)</t>
  </si>
  <si>
    <t>X11 : Etudiantes de nationalité française (FR) n’ayant pas de téléphone portable (Numéro, Prénom, Nom, Téléphone portable)</t>
  </si>
  <si>
    <t>X12 : Professeurs dont l’identifiant appartient à l’ensemble {P001, P002, P003, P004, P005} (Numéro, Prénom, Nom)</t>
  </si>
  <si>
    <t>X13 : Lister les versements de la taxe d’apprentissage qui ont eu lieu entre 2001 et 2006 (Numéro entreprise, Montant et type de paiement, Date du paiement)</t>
  </si>
  <si>
    <t>Requêtes de calcul (Somme, Moyenne, Nombre, Minimum, Maximum) :</t>
  </si>
  <si>
    <t>X14 : Valeur totale des montants de la taxe d’apprentissage</t>
  </si>
  <si>
    <t>X15 : Valeur moyenne des montants de la taxe d’apprentissage</t>
  </si>
  <si>
    <t>X16 : Valeur maximale des montants de la taxe d’apprentissage</t>
  </si>
  <si>
    <t>X17 : Valeur minimale des montants de la taxe d’apprentissage</t>
  </si>
  <si>
    <t>X18 : Nombre de versements (paiement) de la taxe d’apprentissage</t>
  </si>
  <si>
    <t>Importer depuis Access toutes les feuilles de données à partir d' Excel</t>
  </si>
  <si>
    <r>
      <t xml:space="preserve">(Voir les notions de </t>
    </r>
    <r>
      <rPr>
        <sz val="10"/>
        <rFont val="Arial"/>
        <family val="2"/>
      </rPr>
      <t>Table</t>
    </r>
    <r>
      <rPr>
        <b/>
        <sz val="10"/>
        <rFont val="Arial"/>
        <family val="2"/>
      </rPr>
      <t xml:space="preserve"> et de </t>
    </r>
    <r>
      <rPr>
        <sz val="10"/>
        <rFont val="Arial"/>
        <family val="2"/>
      </rPr>
      <t>requête,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formulaire</t>
    </r>
    <r>
      <rPr>
        <b/>
        <sz val="10"/>
        <rFont val="Arial"/>
        <family val="2"/>
      </rPr>
      <t xml:space="preserve"> et </t>
    </r>
    <r>
      <rPr>
        <sz val="10"/>
        <rFont val="Arial"/>
        <family val="2"/>
      </rPr>
      <t>état)</t>
    </r>
  </si>
  <si>
    <t>1) Description de chacune des tables</t>
  </si>
  <si>
    <t>2) Contenu de chacune des tables</t>
  </si>
  <si>
    <t>3) Requête SQL et résultat de chacune des questions ci-dessous :</t>
  </si>
  <si>
    <t>A rendre en fin de semestre :</t>
  </si>
  <si>
    <t>Renommé en : [NOM]_[Prenom]_[Groupe]_CompteRenduTP_Access.docx</t>
  </si>
  <si>
    <t>Envoyé à : holat@lipn.fr</t>
  </si>
  <si>
    <t>Contenant 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</si>
  <si>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</si>
  <si>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</si>
  <si>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</si>
  <si>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</si>
  <si>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</si>
  <si>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</si>
  <si>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</si>
  <si>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</si>
  <si>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</si>
  <si>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</si>
  <si>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</si>
  <si>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</si>
  <si>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</si>
  <si>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</si>
  <si>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</si>
  <si>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</si>
  <si>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</si>
  <si>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</si>
  <si>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</si>
  <si>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</si>
  <si>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</si>
  <si>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</si>
  <si>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</si>
  <si>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</si>
  <si>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Entreprises dont le nom commence par B</t>
  </si>
  <si>
    <t>Les stages des RH (Contient RH)</t>
  </si>
  <si>
    <t>Professeurs dont le nom se termine par E</t>
  </si>
  <si>
    <t>Professeurs de sexe féminin</t>
  </si>
  <si>
    <t>Stages dont l’indemnité est comprise entre 2000 et 2500€ inclus</t>
  </si>
  <si>
    <t>Etudiants CF dont l’indemnité de stage est en dehors de l’intervalle 2000, 3000 exclus</t>
  </si>
  <si>
    <t>Professeurs sans téléphone portable (Numéro du téléphone mobile inconnu)</t>
  </si>
  <si>
    <t>Les villes des professeurs (sans doublon)</t>
  </si>
  <si>
    <t>Professeurs dont on connait le téléphone fixe</t>
  </si>
  <si>
    <t>Les stages qui démarrent après le 20 mai 2014/6</t>
  </si>
  <si>
    <t>Indemnité maximale de stage</t>
  </si>
  <si>
    <t>Statistiques (Max, Min, Avg) sur les indemnités de stage</t>
  </si>
  <si>
    <t>Compter le nombre d’étudiants ayant un stage</t>
  </si>
  <si>
    <t>Compter le nombre d’étudiants dont l’indemnité = 0</t>
  </si>
  <si>
    <t>Compter le nombre de professeurs de Paris</t>
  </si>
  <si>
    <t>Liste des Profs de Paris ou Villetaneuse ou Nice</t>
  </si>
  <si>
    <t>Profs de Paris (Une colonne pour Civ+NOM+Prénom, Une colonne pour la ville)</t>
  </si>
  <si>
    <t>Classer/trier les stages par ordre d’indemnité croissante</t>
  </si>
  <si>
    <t>Classer les stages, dont l’indem &gt; 0, par ordre d’indem décroissante</t>
  </si>
  <si>
    <t>Classer les stages FC dont l’indem&gt;= 1000 par ordre décroissant sur l’indem</t>
  </si>
  <si>
    <t>Total des taxes par entreprise</t>
  </si>
  <si>
    <t>Total des taxes par entreprise donné par ordre décroissant</t>
  </si>
  <si>
    <t>Statistiques sur la taxe d’apprentissage (Min, Max, Moy, Som, Nombre de versements) par entreprise</t>
  </si>
  <si>
    <t>Liste de tous les contacts avec les noms de leurs entreprises</t>
  </si>
  <si>
    <t>Noms des entreprises ayant versé une taxe &gt; 3000 €</t>
  </si>
  <si>
    <t>3.25</t>
  </si>
  <si>
    <t>3.26</t>
  </si>
  <si>
    <t>3.27</t>
  </si>
  <si>
    <t>3.28</t>
  </si>
  <si>
    <t>3.29</t>
  </si>
  <si>
    <t>3.30</t>
  </si>
  <si>
    <t>3.31</t>
  </si>
  <si>
    <t>Moyenne de la taxe d’apprentissage par secteur d’activité</t>
  </si>
  <si>
    <t>Moyenne de la taxe par secteur d’activité classée par ordre décroissant sur la moyenne</t>
  </si>
  <si>
    <t>Représentation graphique (secteur 3D ! Histogramme) de la moyenne des indemnités de stage par civilité étudiants</t>
  </si>
  <si>
    <t>Total de la taxe par secteur d’activité classé par ordre décroissant sur total</t>
  </si>
  <si>
    <t>Numéros, Noms, Prénoms des étudiants qui ont un stage</t>
  </si>
  <si>
    <t>Numéros, Noms, Prénoms des étudiants qui n’ont pas un stage</t>
  </si>
  <si>
    <t>Les entreprises qui n’ont pas versé de taxes (Numéro &amp; nom)</t>
  </si>
  <si>
    <t>Les entreprises parisiennes ayant versé une taxe &gt; 2000</t>
  </si>
  <si>
    <t>Les étudiants ayant fait un stage dans l’hotellerie et ayant eu une indeminté&gt; 100</t>
  </si>
  <si>
    <t>Moyenne des versements par type de versement (Moy&gt; 2000)</t>
  </si>
  <si>
    <t>Profs de Paris union les étudiants de Paris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</si>
  <si>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</si>
  <si>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</si>
  <si>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</si>
  <si>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</si>
  <si>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</si>
  <si>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</si>
  <si>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</si>
  <si>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</si>
  <si>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</si>
  <si>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Un fichier Word contenant toutes les manipulations effectuées pendant les TPs !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</si>
</sst>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ddd\,\ mmmm\ dd\,\ yyyy"/>
    <numFmt numFmtId="178" formatCode="&quot;Vrai&quot;;&quot;Vrai&quot;;&quot;Faux&quot;"/>
    <numFmt numFmtId="179" formatCode="&quot;Actif&quot;;&quot;Actif&quot;;&quot;Inactif&quot;"/>
    <numFmt numFmtId="180" formatCode="ddd\ dd\ mmmm\ yyyy"/>
    <numFmt numFmtId="181" formatCode="yyyy"/>
    <numFmt numFmtId="182" formatCode="[$-F800]dddd\,\ mmmm\ dd\,\ yyyy"/>
    <numFmt numFmtId="183" formatCode="mmm\-yyyy"/>
    <numFmt numFmtId="184" formatCode="dd\-mmm\-yyyy"/>
    <numFmt numFmtId="185" formatCode="\ yyyy"/>
    <numFmt numFmtId="186" formatCode="dd\ dddd\ mmmm\ yyyy"/>
    <numFmt numFmtId="187" formatCode="dddd\ dd\ mmmm\ yyyy"/>
    <numFmt numFmtId="188" formatCode="#,##0.00&quot; €&quot;"/>
    <numFmt numFmtId="189" formatCode="#\ ##0.00&quot; €&quot;"/>
    <numFmt numFmtId="190" formatCode="#,##0.00\ &quot;€&quot;"/>
    <numFmt numFmtId="191" formatCode=";;;"/>
    <numFmt numFmtId="192" formatCode="0#&quot; &quot;##&quot; &quot;##&quot; &quot;##&quot; &quot;##"/>
    <numFmt numFmtId="193" formatCode="[$-40C]d\-mmm\-yy;@"/>
    <numFmt numFmtId="194" formatCode="_-* #,##0.00\ [$€-40C]_-;\-* #,##0.00\ [$€-40C]_-;_-* &quot;-&quot;??\ [$€-40C]_-;_-@_-"/>
    <numFmt numFmtId="195" formatCode="_-* #,##0.000\ &quot;€&quot;_-;\-* #,##0.000\ &quot;€&quot;_-;_-* &quot;-&quot;??\ &quot;€&quot;_-;_-@_-"/>
    <numFmt numFmtId="196" formatCode="_-* #,##0.0000\ &quot;€&quot;_-;\-* #,##0.0000\ &quot;€&quot;_-;_-* &quot;-&quot;??\ &quot;€&quot;_-;_-@_-"/>
    <numFmt numFmtId="197" formatCode="_-* #,##0.0\ &quot;€&quot;_-;\-* #,##0.0\ &quot;€&quot;_-;_-* &quot;-&quot;??\ &quot;€&quot;_-;_-@_-"/>
    <numFmt numFmtId="198" formatCode="_-* #,##0\ &quot;€&quot;_-;\-* #,##0\ &quot;€&quot;_-;_-* &quot;-&quot;??\ &quot;€&quot;_-;_-@_-"/>
    <numFmt numFmtId="199" formatCode="#,##0.000"/>
    <numFmt numFmtId="200" formatCode="#,##0.0"/>
    <numFmt numFmtId="201" formatCode="0,000.000"/>
  </numFmts>
  <fonts count="6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20"/>
      <name val="Wingdings 3"/>
      <family val="1"/>
    </font>
    <font>
      <b/>
      <sz val="10"/>
      <color indexed="10"/>
      <name val="Arial"/>
      <family val="2"/>
    </font>
    <font>
      <b/>
      <sz val="12"/>
      <color indexed="21"/>
      <name val="Arial"/>
      <family val="2"/>
    </font>
    <font>
      <sz val="8"/>
      <color indexed="10"/>
      <name val="Arial"/>
      <family val="2"/>
    </font>
    <font>
      <b/>
      <i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6"/>
      <name val="Arial"/>
      <family val="2"/>
    </font>
    <font>
      <b/>
      <sz val="10"/>
      <color indexed="60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62"/>
      <name val="Arial"/>
      <family val="2"/>
    </font>
    <font>
      <u val="single"/>
      <sz val="8"/>
      <color indexed="62"/>
      <name val="Arial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theme="9" tint="-0.4999699890613556"/>
      <name val="Arial"/>
      <family val="2"/>
    </font>
    <font>
      <b/>
      <i/>
      <sz val="10"/>
      <color theme="3" tint="0.39998000860214233"/>
      <name val="Arial"/>
      <family val="2"/>
    </font>
    <font>
      <u val="single"/>
      <sz val="10"/>
      <color theme="3" tint="0.39998000860214233"/>
      <name val="Arial"/>
      <family val="2"/>
    </font>
    <font>
      <u val="single"/>
      <sz val="8"/>
      <color theme="3" tint="0.39998000860214233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0" borderId="2" applyNumberFormat="0" applyFill="0" applyAlignment="0" applyProtection="0"/>
    <xf numFmtId="0" fontId="0" fillId="26" borderId="3" applyNumberFormat="0" applyFont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</cellStyleXfs>
  <cellXfs count="88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2" fontId="0" fillId="32" borderId="10" xfId="0" applyNumberFormat="1" applyFill="1" applyBorder="1" applyAlignment="1">
      <alignment/>
    </xf>
    <xf numFmtId="0" fontId="5" fillId="33" borderId="10" xfId="54" applyFont="1" applyFill="1" applyBorder="1" applyAlignment="1">
      <alignment wrapText="1"/>
      <protection/>
    </xf>
    <xf numFmtId="177" fontId="5" fillId="33" borderId="10" xfId="54" applyNumberFormat="1" applyFont="1" applyFill="1" applyBorder="1" applyAlignment="1">
      <alignment horizontal="right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2" applyFont="1" applyFill="1" applyBorder="1" applyAlignment="1">
      <alignment wrapText="1"/>
      <protection/>
    </xf>
    <xf numFmtId="0" fontId="5" fillId="33" borderId="10" xfId="59" applyFont="1" applyFill="1" applyBorder="1" applyAlignment="1">
      <alignment wrapText="1"/>
      <protection/>
    </xf>
    <xf numFmtId="15" fontId="5" fillId="33" borderId="10" xfId="59" applyNumberFormat="1" applyFont="1" applyFill="1" applyBorder="1" applyAlignment="1">
      <alignment horizontal="right" wrapText="1"/>
      <protection/>
    </xf>
    <xf numFmtId="4" fontId="5" fillId="33" borderId="10" xfId="59" applyNumberFormat="1" applyFont="1" applyFill="1" applyBorder="1" applyAlignment="1">
      <alignment horizontal="right" wrapText="1"/>
      <protection/>
    </xf>
    <xf numFmtId="0" fontId="5" fillId="33" borderId="10" xfId="56" applyFont="1" applyFill="1" applyBorder="1" applyAlignment="1">
      <alignment wrapText="1"/>
      <protection/>
    </xf>
    <xf numFmtId="4" fontId="5" fillId="33" borderId="10" xfId="56" applyNumberFormat="1" applyFont="1" applyFill="1" applyBorder="1" applyAlignment="1">
      <alignment horizontal="right" wrapText="1"/>
      <protection/>
    </xf>
    <xf numFmtId="0" fontId="2" fillId="34" borderId="10" xfId="56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wrapText="1"/>
      <protection/>
    </xf>
    <xf numFmtId="0" fontId="2" fillId="34" borderId="10" xfId="55" applyFont="1" applyFill="1" applyBorder="1" applyAlignment="1">
      <alignment horizontal="center"/>
      <protection/>
    </xf>
    <xf numFmtId="0" fontId="2" fillId="4" borderId="11" xfId="0" applyFont="1" applyFill="1" applyBorder="1" applyAlignment="1">
      <alignment/>
    </xf>
    <xf numFmtId="0" fontId="5" fillId="32" borderId="10" xfId="54" applyFill="1" applyBorder="1">
      <alignment/>
      <protection/>
    </xf>
    <xf numFmtId="0" fontId="5" fillId="33" borderId="10" xfId="57" applyFont="1" applyFill="1" applyBorder="1" applyAlignment="1">
      <alignment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1" fillId="34" borderId="10" xfId="56" applyFont="1" applyFill="1" applyBorder="1" applyAlignment="1">
      <alignment horizontal="center"/>
      <protection/>
    </xf>
    <xf numFmtId="180" fontId="11" fillId="34" borderId="10" xfId="56" applyNumberFormat="1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 quotePrefix="1">
      <alignment wrapText="1"/>
      <protection/>
    </xf>
    <xf numFmtId="0" fontId="0" fillId="32" borderId="10" xfId="0" applyFill="1" applyBorder="1" applyAlignment="1" quotePrefix="1">
      <alignment/>
    </xf>
    <xf numFmtId="0" fontId="11" fillId="0" borderId="0" xfId="0" applyFont="1" applyFill="1" applyBorder="1" applyAlignment="1">
      <alignment/>
    </xf>
    <xf numFmtId="0" fontId="13" fillId="4" borderId="10" xfId="0" applyFont="1" applyFill="1" applyBorder="1" applyAlignment="1">
      <alignment/>
    </xf>
    <xf numFmtId="0" fontId="0" fillId="0" borderId="0" xfId="0" applyAlignment="1">
      <alignment horizontal="center"/>
    </xf>
    <xf numFmtId="4" fontId="5" fillId="33" borderId="10" xfId="59" applyNumberFormat="1" applyFont="1" applyFill="1" applyBorder="1" applyAlignment="1">
      <alignment horizontal="left" wrapText="1"/>
      <protection/>
    </xf>
    <xf numFmtId="0" fontId="12" fillId="4" borderId="12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0" fontId="14" fillId="34" borderId="10" xfId="56" applyFont="1" applyFill="1" applyBorder="1" applyAlignment="1">
      <alignment horizontal="center"/>
      <protection/>
    </xf>
    <xf numFmtId="0" fontId="2" fillId="4" borderId="10" xfId="0" applyFont="1" applyFill="1" applyBorder="1" applyAlignment="1">
      <alignment horizontal="left"/>
    </xf>
    <xf numFmtId="0" fontId="5" fillId="33" borderId="10" xfId="53" applyFont="1" applyFill="1" applyBorder="1" applyAlignment="1">
      <alignment horizontal="left" wrapText="1"/>
      <protection/>
    </xf>
    <xf numFmtId="0" fontId="0" fillId="32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33" borderId="10" xfId="56" applyFont="1" applyFill="1" applyBorder="1" applyAlignment="1">
      <alignment horizontal="center" wrapText="1"/>
      <protection/>
    </xf>
    <xf numFmtId="0" fontId="0" fillId="32" borderId="10" xfId="0" applyFill="1" applyBorder="1" applyAlignment="1">
      <alignment horizontal="center"/>
    </xf>
    <xf numFmtId="186" fontId="2" fillId="34" borderId="10" xfId="56" applyNumberFormat="1" applyFont="1" applyFill="1" applyBorder="1" applyAlignment="1">
      <alignment horizontal="center"/>
      <protection/>
    </xf>
    <xf numFmtId="186" fontId="0" fillId="32" borderId="10" xfId="0" applyNumberFormat="1" applyFill="1" applyBorder="1" applyAlignment="1">
      <alignment/>
    </xf>
    <xf numFmtId="186" fontId="0" fillId="0" borderId="0" xfId="0" applyNumberFormat="1" applyAlignment="1">
      <alignment/>
    </xf>
    <xf numFmtId="0" fontId="2" fillId="34" borderId="10" xfId="56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4" borderId="10" xfId="0" applyFont="1" applyFill="1" applyBorder="1" applyAlignment="1">
      <alignment/>
    </xf>
    <xf numFmtId="1" fontId="5" fillId="33" borderId="10" xfId="59" applyNumberFormat="1" applyFont="1" applyFill="1" applyBorder="1" applyAlignment="1">
      <alignment horizontal="right" wrapText="1"/>
      <protection/>
    </xf>
    <xf numFmtId="0" fontId="5" fillId="33" borderId="10" xfId="56" applyFont="1" applyFill="1" applyBorder="1" applyAlignment="1">
      <alignment horizontal="center" wrapText="1"/>
      <protection/>
    </xf>
    <xf numFmtId="0" fontId="0" fillId="32" borderId="10" xfId="0" applyFont="1" applyFill="1" applyBorder="1" applyAlignment="1">
      <alignment/>
    </xf>
    <xf numFmtId="0" fontId="2" fillId="34" borderId="10" xfId="55" applyFont="1" applyFill="1" applyBorder="1" applyAlignment="1">
      <alignment horizontal="center"/>
      <protection/>
    </xf>
    <xf numFmtId="0" fontId="2" fillId="34" borderId="10" xfId="55" applyFont="1" applyFill="1" applyBorder="1" applyAlignment="1">
      <alignment horizontal="left"/>
      <protection/>
    </xf>
    <xf numFmtId="0" fontId="18" fillId="34" borderId="10" xfId="55" applyFont="1" applyFill="1" applyBorder="1" applyAlignment="1">
      <alignment horizontal="left"/>
      <protection/>
    </xf>
    <xf numFmtId="0" fontId="13" fillId="4" borderId="10" xfId="0" applyFont="1" applyFill="1" applyBorder="1" applyAlignment="1">
      <alignment horizontal="left"/>
    </xf>
    <xf numFmtId="0" fontId="13" fillId="34" borderId="10" xfId="56" applyFont="1" applyFill="1" applyBorder="1" applyAlignment="1">
      <alignment horizontal="left"/>
      <protection/>
    </xf>
    <xf numFmtId="0" fontId="13" fillId="34" borderId="10" xfId="55" applyFont="1" applyFill="1" applyBorder="1" applyAlignment="1">
      <alignment horizontal="left"/>
      <protection/>
    </xf>
    <xf numFmtId="0" fontId="5" fillId="33" borderId="13" xfId="56" applyFont="1" applyFill="1" applyBorder="1" applyAlignment="1">
      <alignment wrapText="1"/>
      <protection/>
    </xf>
    <xf numFmtId="192" fontId="0" fillId="32" borderId="10" xfId="0" applyNumberFormat="1" applyFill="1" applyBorder="1" applyAlignment="1">
      <alignment/>
    </xf>
    <xf numFmtId="0" fontId="9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0" fillId="35" borderId="0" xfId="0" applyFont="1" applyFill="1" applyAlignment="1">
      <alignment/>
    </xf>
    <xf numFmtId="187" fontId="5" fillId="33" borderId="10" xfId="56" applyNumberFormat="1" applyFont="1" applyFill="1" applyBorder="1" applyAlignment="1">
      <alignment horizontal="right" wrapText="1"/>
      <protection/>
    </xf>
    <xf numFmtId="187" fontId="0" fillId="32" borderId="10" xfId="0" applyNumberFormat="1" applyFill="1" applyBorder="1" applyAlignment="1">
      <alignment/>
    </xf>
    <xf numFmtId="0" fontId="61" fillId="34" borderId="10" xfId="56" applyFont="1" applyFill="1" applyBorder="1" applyAlignment="1">
      <alignment horizontal="center"/>
      <protection/>
    </xf>
    <xf numFmtId="0" fontId="5" fillId="36" borderId="10" xfId="56" applyFont="1" applyFill="1" applyBorder="1" applyAlignment="1">
      <alignment horizontal="center" wrapText="1"/>
      <protection/>
    </xf>
    <xf numFmtId="0" fontId="0" fillId="26" borderId="10" xfId="0" applyFill="1" applyBorder="1" applyAlignment="1">
      <alignment/>
    </xf>
    <xf numFmtId="0" fontId="0" fillId="26" borderId="10" xfId="0" applyFont="1" applyFill="1" applyBorder="1" applyAlignment="1" quotePrefix="1">
      <alignment/>
    </xf>
    <xf numFmtId="0" fontId="7" fillId="26" borderId="10" xfId="0" applyFont="1" applyFill="1" applyBorder="1" applyAlignment="1" quotePrefix="1">
      <alignment/>
    </xf>
    <xf numFmtId="0" fontId="0" fillId="26" borderId="10" xfId="0" applyFill="1" applyBorder="1" applyAlignment="1">
      <alignment horizontal="center"/>
    </xf>
    <xf numFmtId="0" fontId="8" fillId="26" borderId="10" xfId="0" applyFont="1" applyFill="1" applyBorder="1" applyAlignment="1" quotePrefix="1">
      <alignment/>
    </xf>
    <xf numFmtId="0" fontId="62" fillId="37" borderId="10" xfId="55" applyFont="1" applyFill="1" applyBorder="1" applyAlignment="1">
      <alignment horizontal="left"/>
      <protection/>
    </xf>
    <xf numFmtId="0" fontId="62" fillId="0" borderId="0" xfId="0" applyFont="1" applyAlignment="1">
      <alignment/>
    </xf>
    <xf numFmtId="0" fontId="13" fillId="4" borderId="11" xfId="0" applyFont="1" applyFill="1" applyBorder="1" applyAlignment="1">
      <alignment/>
    </xf>
    <xf numFmtId="0" fontId="63" fillId="4" borderId="11" xfId="0" applyFont="1" applyFill="1" applyBorder="1" applyAlignment="1">
      <alignment/>
    </xf>
    <xf numFmtId="0" fontId="63" fillId="34" borderId="14" xfId="56" applyFont="1" applyFill="1" applyBorder="1" applyAlignment="1">
      <alignment horizontal="center"/>
      <protection/>
    </xf>
    <xf numFmtId="0" fontId="64" fillId="4" borderId="10" xfId="0" applyFont="1" applyFill="1" applyBorder="1" applyAlignment="1">
      <alignment/>
    </xf>
    <xf numFmtId="0" fontId="65" fillId="4" borderId="10" xfId="0" applyFont="1" applyFill="1" applyBorder="1" applyAlignment="1">
      <alignment/>
    </xf>
    <xf numFmtId="0" fontId="13" fillId="34" borderId="10" xfId="55" applyFont="1" applyFill="1" applyBorder="1" applyAlignment="1">
      <alignment horizontal="center"/>
      <protection/>
    </xf>
    <xf numFmtId="0" fontId="66" fillId="32" borderId="10" xfId="0" applyFont="1" applyFill="1" applyBorder="1" applyAlignment="1">
      <alignment/>
    </xf>
    <xf numFmtId="0" fontId="66" fillId="33" borderId="10" xfId="58" applyFont="1" applyFill="1" applyBorder="1" applyAlignment="1">
      <alignment wrapText="1"/>
      <protection/>
    </xf>
    <xf numFmtId="0" fontId="66" fillId="32" borderId="10" xfId="0" applyFont="1" applyFill="1" applyBorder="1" applyAlignment="1" quotePrefix="1">
      <alignment/>
    </xf>
    <xf numFmtId="0" fontId="66" fillId="33" borderId="10" xfId="54" applyFont="1" applyFill="1" applyBorder="1" applyAlignment="1">
      <alignment wrapText="1"/>
      <protection/>
    </xf>
    <xf numFmtId="0" fontId="20" fillId="0" borderId="0" xfId="0" applyFont="1" applyAlignment="1">
      <alignment/>
    </xf>
    <xf numFmtId="0" fontId="19" fillId="35" borderId="0" xfId="0" applyFont="1" applyFill="1" applyAlignment="1">
      <alignment horizont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ntacts" xfId="52"/>
    <cellStyle name="Normal_Entrepries" xfId="53"/>
    <cellStyle name="Normal_Etudiants" xfId="54"/>
    <cellStyle name="Normal_Feuil1" xfId="55"/>
    <cellStyle name="Normal_Feuil2" xfId="56"/>
    <cellStyle name="Normal_HandNord" xfId="57"/>
    <cellStyle name="Normal_Professeurs" xfId="58"/>
    <cellStyle name="Normal_Stages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</xdr:row>
      <xdr:rowOff>38100</xdr:rowOff>
    </xdr:from>
    <xdr:to>
      <xdr:col>9</xdr:col>
      <xdr:colOff>714375</xdr:colOff>
      <xdr:row>10</xdr:row>
      <xdr:rowOff>76200</xdr:rowOff>
    </xdr:to>
    <xdr:sp>
      <xdr:nvSpPr>
        <xdr:cNvPr id="1" name="ZoneTexte 1"/>
        <xdr:cNvSpPr txBox="1">
          <a:spLocks noChangeArrowheads="1"/>
        </xdr:cNvSpPr>
      </xdr:nvSpPr>
      <xdr:spPr>
        <a:xfrm rot="21337496">
          <a:off x="3667125" y="438150"/>
          <a:ext cx="4552950" cy="133350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Base de Données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(BD) de nom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Gestages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utilisée par l'IUTv afin de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 gérer les stages des étudiants GEA 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 se faire une idée sur la taxe d'apprentissage versée par les entreprises partenaires.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Cette BD est composée de plusieurs informations/données réparties sur plusieurs tables/feuilles Excel.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="160" zoomScaleNormal="160" zoomScalePageLayoutView="0" workbookViewId="0" topLeftCell="A13">
      <selection activeCell="G31" sqref="G31"/>
    </sheetView>
  </sheetViews>
  <sheetFormatPr defaultColWidth="11.421875" defaultRowHeight="12.75"/>
  <cols>
    <col min="1" max="1" width="20.140625" style="0" customWidth="1"/>
    <col min="2" max="2" width="12.421875" style="0" customWidth="1"/>
  </cols>
  <sheetData>
    <row r="1" spans="1:16" ht="15.75">
      <c r="A1" s="20" t="s">
        <v>530</v>
      </c>
      <c r="P1" s="22"/>
    </row>
    <row r="2" spans="1:16" ht="15.75">
      <c r="A2" s="20" t="s">
        <v>506</v>
      </c>
      <c r="P2" s="22"/>
    </row>
    <row r="3" ht="12.75">
      <c r="A3" s="21" t="s">
        <v>522</v>
      </c>
    </row>
    <row r="4" ht="12.75">
      <c r="A4" s="21" t="s">
        <v>524</v>
      </c>
    </row>
    <row r="5" spans="1:16" ht="12.75">
      <c r="A5" s="21" t="s">
        <v>523</v>
      </c>
      <c r="N5" s="22"/>
      <c r="O5" s="22"/>
      <c r="P5" s="22"/>
    </row>
    <row r="6" spans="1:16" ht="12.75">
      <c r="A6" s="21" t="s">
        <v>525</v>
      </c>
      <c r="N6" s="22"/>
      <c r="O6" s="22"/>
      <c r="P6" s="22"/>
    </row>
    <row r="7" ht="12.75">
      <c r="A7" s="21" t="s">
        <v>526</v>
      </c>
    </row>
    <row r="8" spans="1:15" ht="12.75">
      <c r="A8" s="21" t="s">
        <v>531</v>
      </c>
      <c r="N8" s="22"/>
      <c r="O8" s="22"/>
    </row>
    <row r="9" ht="12.75">
      <c r="A9" s="21" t="s">
        <v>527</v>
      </c>
    </row>
    <row r="10" spans="1:13" ht="12.75">
      <c r="A10" s="21" t="s">
        <v>528</v>
      </c>
      <c r="M10" s="22"/>
    </row>
    <row r="11" spans="1:12" ht="12.75">
      <c r="A11" s="21" t="s">
        <v>529</v>
      </c>
      <c r="H11" s="22"/>
      <c r="I11" s="22"/>
      <c r="J11" s="22"/>
      <c r="K11" s="22"/>
      <c r="L11" s="22"/>
    </row>
    <row r="15" spans="1:11" ht="20.25">
      <c r="A15" s="87" t="s">
        <v>541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26.25">
      <c r="A16" s="62" t="s">
        <v>507</v>
      </c>
      <c r="B16" s="62" t="s">
        <v>411</v>
      </c>
      <c r="C16" s="63"/>
      <c r="D16" s="62" t="s">
        <v>411</v>
      </c>
      <c r="E16" s="63"/>
      <c r="F16" s="62" t="s">
        <v>411</v>
      </c>
      <c r="G16" s="64"/>
      <c r="H16" s="62" t="s">
        <v>411</v>
      </c>
      <c r="I16" s="63"/>
      <c r="J16" s="62" t="s">
        <v>411</v>
      </c>
      <c r="K16" s="63"/>
    </row>
    <row r="17" spans="1:11" ht="20.25">
      <c r="A17" s="64">
        <v>8</v>
      </c>
      <c r="B17" s="63" t="s">
        <v>590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 t="s">
        <v>591</v>
      </c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 t="s">
        <v>595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 t="s">
        <v>675</v>
      </c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 t="s">
        <v>596</v>
      </c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 t="s">
        <v>597</v>
      </c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 t="s">
        <v>598</v>
      </c>
      <c r="D24" s="63"/>
      <c r="E24" s="63"/>
      <c r="F24" s="63"/>
      <c r="G24" s="63"/>
      <c r="H24" s="63"/>
      <c r="I24" s="63"/>
      <c r="J24" s="63"/>
      <c r="K24" s="63"/>
    </row>
    <row r="25" spans="1:11" ht="12.75">
      <c r="A25" s="63"/>
      <c r="B25" s="63"/>
      <c r="C25" s="63" t="s">
        <v>592</v>
      </c>
      <c r="D25" s="63"/>
      <c r="E25" s="63"/>
      <c r="F25" s="63"/>
      <c r="G25" s="63"/>
      <c r="H25" s="63"/>
      <c r="I25" s="63"/>
      <c r="J25" s="63"/>
      <c r="K25" s="63"/>
    </row>
    <row r="26" spans="1:11" ht="12.75">
      <c r="A26" s="63"/>
      <c r="B26" s="63"/>
      <c r="C26" s="63" t="s">
        <v>593</v>
      </c>
      <c r="D26" s="63"/>
      <c r="E26" s="63"/>
      <c r="F26" s="63"/>
      <c r="G26" s="63"/>
      <c r="H26" s="63"/>
      <c r="I26" s="63"/>
      <c r="J26" s="63"/>
      <c r="K26" s="63"/>
    </row>
    <row r="27" spans="1:11" ht="12.75">
      <c r="A27" s="63"/>
      <c r="B27" s="63"/>
      <c r="C27" s="63" t="s">
        <v>594</v>
      </c>
      <c r="D27" s="63"/>
      <c r="E27" s="63"/>
      <c r="F27" s="63"/>
      <c r="G27" s="63"/>
      <c r="H27" s="63"/>
      <c r="I27" s="63"/>
      <c r="J27" s="63"/>
      <c r="K27" s="63"/>
    </row>
    <row r="29" ht="12.75">
      <c r="A29" s="86" t="s">
        <v>577</v>
      </c>
    </row>
    <row r="30" spans="1:2" ht="12.75">
      <c r="A30" t="s">
        <v>599</v>
      </c>
      <c r="B30" t="s">
        <v>573</v>
      </c>
    </row>
    <row r="31" spans="1:2" ht="12.75">
      <c r="A31" t="s">
        <v>600</v>
      </c>
      <c r="B31" t="s">
        <v>574</v>
      </c>
    </row>
    <row r="32" spans="1:2" ht="12.75">
      <c r="A32" t="s">
        <v>601</v>
      </c>
      <c r="B32" t="s">
        <v>623</v>
      </c>
    </row>
    <row r="33" spans="1:2" ht="12.75">
      <c r="A33" t="s">
        <v>602</v>
      </c>
      <c r="B33" t="s">
        <v>624</v>
      </c>
    </row>
    <row r="34" spans="1:2" ht="12.75">
      <c r="A34" t="s">
        <v>603</v>
      </c>
      <c r="B34" t="s">
        <v>625</v>
      </c>
    </row>
    <row r="35" spans="1:2" ht="12.75">
      <c r="A35" t="s">
        <v>604</v>
      </c>
      <c r="B35" t="s">
        <v>626</v>
      </c>
    </row>
    <row r="36" spans="1:2" ht="12.75">
      <c r="A36" t="s">
        <v>605</v>
      </c>
      <c r="B36" t="s">
        <v>627</v>
      </c>
    </row>
    <row r="37" spans="1:2" ht="12.75">
      <c r="A37" t="s">
        <v>606</v>
      </c>
      <c r="B37" t="s">
        <v>628</v>
      </c>
    </row>
    <row r="38" spans="1:2" ht="12.75">
      <c r="A38" t="s">
        <v>607</v>
      </c>
      <c r="B38" t="s">
        <v>629</v>
      </c>
    </row>
    <row r="39" spans="1:2" ht="12.75">
      <c r="A39" t="s">
        <v>608</v>
      </c>
      <c r="B39" t="s">
        <v>630</v>
      </c>
    </row>
    <row r="40" spans="1:2" ht="12.75">
      <c r="A40" t="s">
        <v>609</v>
      </c>
      <c r="B40" t="s">
        <v>631</v>
      </c>
    </row>
    <row r="41" spans="1:2" ht="12.75">
      <c r="A41" t="s">
        <v>610</v>
      </c>
      <c r="B41" t="s">
        <v>632</v>
      </c>
    </row>
    <row r="42" spans="1:2" ht="12.75">
      <c r="A42" t="s">
        <v>611</v>
      </c>
      <c r="B42" t="s">
        <v>633</v>
      </c>
    </row>
    <row r="43" spans="1:2" ht="12.75">
      <c r="A43" t="s">
        <v>612</v>
      </c>
      <c r="B43" t="s">
        <v>634</v>
      </c>
    </row>
    <row r="44" spans="1:2" ht="12.75">
      <c r="A44" t="s">
        <v>613</v>
      </c>
      <c r="B44" t="s">
        <v>635</v>
      </c>
    </row>
    <row r="45" spans="1:2" ht="12.75">
      <c r="A45" t="s">
        <v>614</v>
      </c>
      <c r="B45" t="s">
        <v>636</v>
      </c>
    </row>
    <row r="46" spans="1:2" ht="12.75">
      <c r="A46" t="s">
        <v>615</v>
      </c>
      <c r="B46" t="s">
        <v>637</v>
      </c>
    </row>
    <row r="47" spans="1:2" ht="12.75">
      <c r="A47" t="s">
        <v>616</v>
      </c>
      <c r="B47" t="s">
        <v>575</v>
      </c>
    </row>
    <row r="48" spans="1:2" ht="12.75">
      <c r="A48" t="s">
        <v>617</v>
      </c>
      <c r="B48" t="s">
        <v>638</v>
      </c>
    </row>
    <row r="49" spans="1:2" ht="12.75">
      <c r="A49" t="s">
        <v>618</v>
      </c>
      <c r="B49" t="s">
        <v>639</v>
      </c>
    </row>
    <row r="50" spans="1:2" ht="12.75">
      <c r="A50" t="s">
        <v>619</v>
      </c>
      <c r="B50" t="s">
        <v>640</v>
      </c>
    </row>
    <row r="51" spans="1:2" ht="12.75">
      <c r="A51" t="s">
        <v>620</v>
      </c>
      <c r="B51" t="s">
        <v>641</v>
      </c>
    </row>
    <row r="52" spans="1:2" ht="12.75">
      <c r="A52" t="s">
        <v>621</v>
      </c>
      <c r="B52" t="s">
        <v>642</v>
      </c>
    </row>
    <row r="53" spans="1:2" ht="12.75">
      <c r="A53" t="s">
        <v>622</v>
      </c>
      <c r="B53" t="s">
        <v>576</v>
      </c>
    </row>
    <row r="54" spans="1:2" ht="12.75">
      <c r="A54" t="s">
        <v>648</v>
      </c>
      <c r="B54" t="s">
        <v>643</v>
      </c>
    </row>
    <row r="55" spans="1:2" ht="12.75">
      <c r="A55" t="s">
        <v>649</v>
      </c>
      <c r="B55" t="s">
        <v>644</v>
      </c>
    </row>
    <row r="56" spans="1:2" ht="12.75">
      <c r="A56" t="s">
        <v>650</v>
      </c>
      <c r="B56" t="s">
        <v>645</v>
      </c>
    </row>
    <row r="57" spans="1:2" ht="12.75">
      <c r="A57" t="s">
        <v>651</v>
      </c>
      <c r="B57" t="s">
        <v>646</v>
      </c>
    </row>
    <row r="58" spans="1:2" ht="12.75">
      <c r="A58" t="s">
        <v>652</v>
      </c>
      <c r="B58" t="s">
        <v>647</v>
      </c>
    </row>
    <row r="59" spans="1:2" ht="12.75">
      <c r="A59" t="s">
        <v>653</v>
      </c>
      <c r="B59" t="s">
        <v>655</v>
      </c>
    </row>
    <row r="60" spans="1:2" ht="12.75">
      <c r="A60" t="s">
        <v>654</v>
      </c>
      <c r="B60" t="s">
        <v>656</v>
      </c>
    </row>
    <row r="61" spans="1:2" ht="12.75">
      <c r="A61" t="s">
        <v>666</v>
      </c>
      <c r="B61" t="s">
        <v>657</v>
      </c>
    </row>
    <row r="62" spans="1:2" ht="12.75">
      <c r="A62" t="s">
        <v>667</v>
      </c>
      <c r="B62" t="s">
        <v>658</v>
      </c>
    </row>
    <row r="63" spans="1:2" ht="12.75">
      <c r="A63" t="s">
        <v>668</v>
      </c>
      <c r="B63" t="s">
        <v>659</v>
      </c>
    </row>
    <row r="64" spans="1:2" ht="12.75">
      <c r="A64" t="s">
        <v>669</v>
      </c>
      <c r="B64" t="s">
        <v>660</v>
      </c>
    </row>
    <row r="65" spans="1:2" ht="12.75">
      <c r="A65" t="s">
        <v>670</v>
      </c>
      <c r="B65" t="s">
        <v>661</v>
      </c>
    </row>
    <row r="66" spans="1:2" ht="12.75">
      <c r="A66" t="s">
        <v>671</v>
      </c>
      <c r="B66" t="s">
        <v>662</v>
      </c>
    </row>
    <row r="67" spans="1:2" ht="12.75">
      <c r="A67" t="s">
        <v>672</v>
      </c>
      <c r="B67" t="s">
        <v>663</v>
      </c>
    </row>
    <row r="68" spans="1:2" ht="12.75">
      <c r="A68" t="s">
        <v>673</v>
      </c>
      <c r="B68" t="s">
        <v>664</v>
      </c>
    </row>
    <row r="69" spans="1:2" ht="12.75">
      <c r="A69" t="s">
        <v>674</v>
      </c>
      <c r="B69" t="s">
        <v>665</v>
      </c>
    </row>
    <row r="71" ht="12.75">
      <c r="A71" s="86" t="s">
        <v>578</v>
      </c>
    </row>
    <row r="72" ht="12.75">
      <c r="A72" t="s">
        <v>579</v>
      </c>
    </row>
    <row r="73" ht="12.75">
      <c r="B73" t="s">
        <v>580</v>
      </c>
    </row>
    <row r="74" ht="12.75">
      <c r="B74" t="s">
        <v>581</v>
      </c>
    </row>
    <row r="75" ht="12.75">
      <c r="B75" t="s">
        <v>582</v>
      </c>
    </row>
    <row r="76" ht="12.75">
      <c r="B76" t="s">
        <v>583</v>
      </c>
    </row>
    <row r="77" ht="12.75">
      <c r="A77" t="s">
        <v>584</v>
      </c>
    </row>
    <row r="78" ht="12.75">
      <c r="B78" t="s">
        <v>585</v>
      </c>
    </row>
    <row r="79" ht="12.75">
      <c r="B79" t="s">
        <v>586</v>
      </c>
    </row>
    <row r="80" ht="12.75">
      <c r="B80" t="s">
        <v>587</v>
      </c>
    </row>
    <row r="81" ht="12.75">
      <c r="B81" t="s">
        <v>588</v>
      </c>
    </row>
    <row r="82" ht="12.75">
      <c r="B82" t="s">
        <v>589</v>
      </c>
    </row>
  </sheetData>
  <sheetProtection/>
  <mergeCells count="1">
    <mergeCell ref="A15:K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0"/>
  <sheetViews>
    <sheetView zoomScale="175" zoomScaleNormal="175"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22.421875" style="0" customWidth="1"/>
  </cols>
  <sheetData>
    <row r="1" spans="1:2" ht="12.75" customHeight="1">
      <c r="A1" s="81" t="s">
        <v>533</v>
      </c>
      <c r="B1" s="54" t="s">
        <v>534</v>
      </c>
    </row>
    <row r="2" spans="1:2" ht="12.75" customHeight="1">
      <c r="A2" s="19" t="s">
        <v>275</v>
      </c>
      <c r="B2" s="19" t="s">
        <v>273</v>
      </c>
    </row>
    <row r="3" spans="1:2" ht="12.75" customHeight="1">
      <c r="A3" s="19" t="s">
        <v>175</v>
      </c>
      <c r="B3" s="19" t="s">
        <v>276</v>
      </c>
    </row>
    <row r="4" spans="1:2" ht="12.75" customHeight="1">
      <c r="A4" s="19" t="s">
        <v>200</v>
      </c>
      <c r="B4" s="19" t="s">
        <v>272</v>
      </c>
    </row>
    <row r="5" spans="1:2" ht="12.75">
      <c r="A5" s="19" t="s">
        <v>168</v>
      </c>
      <c r="B5" s="19" t="s">
        <v>277</v>
      </c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0"/>
  <sheetViews>
    <sheetView zoomScale="145" zoomScaleNormal="145" zoomScalePageLayoutView="0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25.140625" style="0" customWidth="1"/>
    <col min="3" max="3" width="15.00390625" style="0" bestFit="1" customWidth="1"/>
  </cols>
  <sheetData>
    <row r="1" spans="1:3" ht="12.75">
      <c r="A1" s="81" t="s">
        <v>278</v>
      </c>
      <c r="B1" s="16" t="s">
        <v>279</v>
      </c>
      <c r="C1" s="16" t="s">
        <v>280</v>
      </c>
    </row>
    <row r="2" spans="1:3" ht="12.75">
      <c r="A2" s="15" t="s">
        <v>341</v>
      </c>
      <c r="B2" s="15" t="s">
        <v>281</v>
      </c>
      <c r="C2" s="15" t="s">
        <v>282</v>
      </c>
    </row>
    <row r="3" spans="1:3" ht="12.75">
      <c r="A3" s="15" t="s">
        <v>340</v>
      </c>
      <c r="B3" s="15" t="s">
        <v>283</v>
      </c>
      <c r="C3" s="15" t="s">
        <v>284</v>
      </c>
    </row>
    <row r="4" spans="1:3" ht="12.75">
      <c r="A4" s="1" t="s">
        <v>13</v>
      </c>
      <c r="B4" s="1" t="s">
        <v>345</v>
      </c>
      <c r="C4" s="1" t="s">
        <v>346</v>
      </c>
    </row>
    <row r="5" spans="1:3" ht="12.75">
      <c r="A5" s="1" t="s">
        <v>343</v>
      </c>
      <c r="B5" s="1" t="s">
        <v>347</v>
      </c>
      <c r="C5" s="1" t="s">
        <v>348</v>
      </c>
    </row>
    <row r="6" spans="1:3" ht="12.75">
      <c r="A6" s="1" t="s">
        <v>342</v>
      </c>
      <c r="B6" s="1" t="s">
        <v>349</v>
      </c>
      <c r="C6" s="1" t="s">
        <v>410</v>
      </c>
    </row>
    <row r="7" spans="1:3" ht="12.75">
      <c r="A7" s="1" t="s">
        <v>519</v>
      </c>
      <c r="B7" s="1" t="s">
        <v>520</v>
      </c>
      <c r="C7" s="1" t="s">
        <v>521</v>
      </c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115" zoomScaleNormal="115" zoomScalePageLayoutView="0" workbookViewId="0" topLeftCell="A1">
      <selection activeCell="J31" sqref="J31"/>
    </sheetView>
  </sheetViews>
  <sheetFormatPr defaultColWidth="11.421875" defaultRowHeight="12.75"/>
  <cols>
    <col min="1" max="1" width="15.140625" style="0" customWidth="1"/>
    <col min="2" max="2" width="13.28125" style="0" customWidth="1"/>
    <col min="3" max="3" width="15.140625" style="0" customWidth="1"/>
    <col min="7" max="7" width="13.421875" style="0" customWidth="1"/>
    <col min="8" max="8" width="14.57421875" style="0" customWidth="1"/>
    <col min="12" max="12" width="14.00390625" style="0" customWidth="1"/>
    <col min="13" max="13" width="18.28125" style="0" customWidth="1"/>
  </cols>
  <sheetData>
    <row r="1" spans="1:14" ht="15.75">
      <c r="A1" s="20" t="s">
        <v>298</v>
      </c>
      <c r="N1" s="22"/>
    </row>
    <row r="2" ht="12.75">
      <c r="A2" s="21" t="s">
        <v>508</v>
      </c>
    </row>
    <row r="3" spans="1:14" ht="12.75">
      <c r="A3" s="29" t="s">
        <v>0</v>
      </c>
      <c r="B3" s="50" t="s">
        <v>90</v>
      </c>
      <c r="C3" s="50" t="s">
        <v>1</v>
      </c>
      <c r="D3" s="50" t="s">
        <v>2</v>
      </c>
      <c r="E3" s="50" t="s">
        <v>3</v>
      </c>
      <c r="F3" s="50" t="s">
        <v>4</v>
      </c>
      <c r="G3" s="50" t="s">
        <v>5</v>
      </c>
      <c r="H3" s="50" t="s">
        <v>6</v>
      </c>
      <c r="I3" s="50" t="s">
        <v>8</v>
      </c>
      <c r="J3" s="50" t="s">
        <v>7</v>
      </c>
      <c r="K3" s="22"/>
      <c r="L3" s="22"/>
      <c r="M3" s="22"/>
      <c r="N3" s="22"/>
    </row>
    <row r="4" spans="1:14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2"/>
      <c r="L4" s="22"/>
      <c r="M4" s="22"/>
      <c r="N4" s="22"/>
    </row>
    <row r="5" ht="12.75">
      <c r="A5" s="21" t="s">
        <v>509</v>
      </c>
    </row>
    <row r="6" spans="1:14" ht="12.75">
      <c r="A6" s="29" t="s">
        <v>44</v>
      </c>
      <c r="B6" s="50" t="s">
        <v>94</v>
      </c>
      <c r="C6" s="50" t="s">
        <v>36</v>
      </c>
      <c r="D6" s="50" t="s">
        <v>37</v>
      </c>
      <c r="E6" s="50" t="s">
        <v>38</v>
      </c>
      <c r="F6" s="50" t="s">
        <v>39</v>
      </c>
      <c r="G6" s="50" t="s">
        <v>96</v>
      </c>
      <c r="H6" s="50" t="s">
        <v>40</v>
      </c>
      <c r="I6" s="50" t="s">
        <v>41</v>
      </c>
      <c r="J6" s="50" t="s">
        <v>42</v>
      </c>
      <c r="K6" s="50" t="s">
        <v>43</v>
      </c>
      <c r="L6" s="33" t="s">
        <v>537</v>
      </c>
      <c r="M6" s="33" t="s">
        <v>538</v>
      </c>
      <c r="N6" s="22"/>
    </row>
    <row r="7" spans="12:15" ht="12.75">
      <c r="L7" s="74" t="s">
        <v>533</v>
      </c>
      <c r="M7" s="74" t="s">
        <v>278</v>
      </c>
      <c r="O7" s="75" t="s">
        <v>545</v>
      </c>
    </row>
    <row r="8" spans="1:14" ht="12.75">
      <c r="A8" s="21" t="s">
        <v>510</v>
      </c>
      <c r="N8" s="22"/>
    </row>
    <row r="9" spans="1:8" ht="12.75">
      <c r="A9" s="57" t="s">
        <v>59</v>
      </c>
      <c r="B9" s="50" t="s">
        <v>60</v>
      </c>
      <c r="C9" s="33" t="s">
        <v>487</v>
      </c>
      <c r="D9" s="50" t="s">
        <v>61</v>
      </c>
      <c r="E9" s="50" t="s">
        <v>62</v>
      </c>
      <c r="F9" s="50" t="s">
        <v>63</v>
      </c>
      <c r="G9" s="50" t="s">
        <v>64</v>
      </c>
      <c r="H9" s="50" t="s">
        <v>65</v>
      </c>
    </row>
    <row r="10" spans="3:13" ht="12.75">
      <c r="C10" s="74" t="s">
        <v>285</v>
      </c>
      <c r="I10" s="22"/>
      <c r="J10" s="22"/>
      <c r="K10" s="22"/>
      <c r="L10" s="22"/>
      <c r="M10" s="22"/>
    </row>
    <row r="11" ht="12.75">
      <c r="A11" s="21" t="s">
        <v>511</v>
      </c>
    </row>
    <row r="12" spans="1:13" ht="12.75">
      <c r="A12" s="57" t="s">
        <v>77</v>
      </c>
      <c r="B12" s="50" t="s">
        <v>95</v>
      </c>
      <c r="C12" s="50" t="s">
        <v>78</v>
      </c>
      <c r="D12" s="50" t="s">
        <v>79</v>
      </c>
      <c r="E12" s="50" t="s">
        <v>80</v>
      </c>
      <c r="F12" s="50" t="s">
        <v>81</v>
      </c>
      <c r="G12" s="33" t="s">
        <v>59</v>
      </c>
      <c r="H12" s="22"/>
      <c r="I12" s="22"/>
      <c r="J12" s="22"/>
      <c r="K12" s="22"/>
      <c r="L12" s="22"/>
      <c r="M12" s="22"/>
    </row>
    <row r="14" ht="12.75">
      <c r="A14" s="21" t="s">
        <v>512</v>
      </c>
    </row>
    <row r="15" spans="1:13" ht="12.75">
      <c r="A15" s="33" t="s">
        <v>44</v>
      </c>
      <c r="B15" s="33" t="s">
        <v>77</v>
      </c>
      <c r="C15" s="33" t="s">
        <v>0</v>
      </c>
      <c r="D15" s="50" t="s">
        <v>72</v>
      </c>
      <c r="E15" s="50" t="s">
        <v>73</v>
      </c>
      <c r="F15" s="50" t="s">
        <v>535</v>
      </c>
      <c r="G15" s="50" t="s">
        <v>89</v>
      </c>
      <c r="H15" s="50" t="s">
        <v>386</v>
      </c>
      <c r="I15" s="33" t="s">
        <v>408</v>
      </c>
      <c r="J15" s="32"/>
      <c r="K15" s="22"/>
      <c r="L15" s="22"/>
      <c r="M15" s="22"/>
    </row>
    <row r="16" ht="12.75">
      <c r="I16" s="74" t="s">
        <v>0</v>
      </c>
    </row>
    <row r="17" ht="12.75">
      <c r="A17" s="21" t="s">
        <v>513</v>
      </c>
    </row>
    <row r="18" spans="1:13" ht="12.75">
      <c r="A18" s="58" t="s">
        <v>285</v>
      </c>
      <c r="B18" s="46" t="s">
        <v>286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20" spans="1:13" ht="12.75">
      <c r="A20" s="21" t="s">
        <v>532</v>
      </c>
      <c r="M20" s="22"/>
    </row>
    <row r="21" spans="1:12" ht="12.75">
      <c r="A21" s="59" t="s">
        <v>533</v>
      </c>
      <c r="B21" s="56" t="s">
        <v>534</v>
      </c>
      <c r="C21" s="22"/>
      <c r="D21" s="22"/>
      <c r="E21" s="22"/>
      <c r="F21" s="22"/>
      <c r="G21" s="22"/>
      <c r="L21" s="22"/>
    </row>
    <row r="22" ht="12.75">
      <c r="M22" s="22"/>
    </row>
    <row r="23" spans="1:13" ht="12.75">
      <c r="A23" s="21" t="s">
        <v>514</v>
      </c>
      <c r="M23" s="22"/>
    </row>
    <row r="24" spans="1:13" ht="12.75">
      <c r="A24" s="59" t="s">
        <v>278</v>
      </c>
      <c r="B24" s="54" t="s">
        <v>279</v>
      </c>
      <c r="C24" s="55" t="s">
        <v>280</v>
      </c>
      <c r="D24" s="22"/>
      <c r="M24" s="22"/>
    </row>
    <row r="25" ht="12.75">
      <c r="M25" s="22"/>
    </row>
    <row r="26" spans="1:12" ht="12.75">
      <c r="A26" s="21" t="s">
        <v>544</v>
      </c>
      <c r="H26" s="22"/>
      <c r="I26" s="22"/>
      <c r="J26" s="22"/>
      <c r="K26" s="22"/>
      <c r="L26" s="22"/>
    </row>
    <row r="27" spans="1:7" ht="12.75">
      <c r="A27" s="34" t="s">
        <v>59</v>
      </c>
      <c r="B27" s="24" t="s">
        <v>269</v>
      </c>
      <c r="C27" s="23" t="s">
        <v>270</v>
      </c>
      <c r="D27" s="23" t="s">
        <v>271</v>
      </c>
      <c r="E27" s="22"/>
      <c r="F27" s="22"/>
      <c r="G27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="115" zoomScaleNormal="115" zoomScalePageLayoutView="0" workbookViewId="0" topLeftCell="A1">
      <selection activeCell="F76" sqref="F76"/>
    </sheetView>
  </sheetViews>
  <sheetFormatPr defaultColWidth="11.421875" defaultRowHeight="12.75"/>
  <cols>
    <col min="1" max="1" width="13.00390625" style="0" bestFit="1" customWidth="1"/>
    <col min="2" max="2" width="15.140625" style="0" customWidth="1"/>
    <col min="4" max="4" width="9.28125" style="0" bestFit="1" customWidth="1"/>
    <col min="7" max="7" width="23.28125" style="0" bestFit="1" customWidth="1"/>
    <col min="8" max="8" width="11.57421875" style="0" bestFit="1" customWidth="1"/>
    <col min="9" max="9" width="38.7109375" style="0" customWidth="1"/>
    <col min="10" max="10" width="10.28125" style="0" bestFit="1" customWidth="1"/>
    <col min="11" max="11" width="18.57421875" style="0" customWidth="1"/>
    <col min="12" max="12" width="12.57421875" style="0" customWidth="1"/>
    <col min="13" max="13" width="13.57421875" style="0" customWidth="1"/>
  </cols>
  <sheetData>
    <row r="1" spans="1:13" ht="12.75">
      <c r="A1" s="76" t="s">
        <v>44</v>
      </c>
      <c r="B1" s="17" t="s">
        <v>94</v>
      </c>
      <c r="C1" s="17" t="s">
        <v>36</v>
      </c>
      <c r="D1" s="17" t="s">
        <v>37</v>
      </c>
      <c r="E1" s="17" t="s">
        <v>38</v>
      </c>
      <c r="F1" s="17" t="s">
        <v>39</v>
      </c>
      <c r="G1" s="17" t="s">
        <v>96</v>
      </c>
      <c r="H1" s="17" t="s">
        <v>40</v>
      </c>
      <c r="I1" s="17" t="s">
        <v>41</v>
      </c>
      <c r="J1" s="17" t="s">
        <v>42</v>
      </c>
      <c r="K1" s="17" t="s">
        <v>43</v>
      </c>
      <c r="L1" s="77" t="s">
        <v>537</v>
      </c>
      <c r="M1" s="77" t="s">
        <v>536</v>
      </c>
    </row>
    <row r="2" spans="1:13" ht="12.75" customHeight="1">
      <c r="A2" s="4" t="s">
        <v>418</v>
      </c>
      <c r="B2" s="4" t="s">
        <v>92</v>
      </c>
      <c r="C2" s="4" t="s">
        <v>46</v>
      </c>
      <c r="D2" s="4" t="s">
        <v>19</v>
      </c>
      <c r="E2" s="4" t="s">
        <v>49</v>
      </c>
      <c r="F2" s="4" t="s">
        <v>54</v>
      </c>
      <c r="G2" s="5">
        <v>32066</v>
      </c>
      <c r="H2" s="4" t="s">
        <v>97</v>
      </c>
      <c r="I2" s="4" t="s">
        <v>98</v>
      </c>
      <c r="J2" s="4" t="s">
        <v>99</v>
      </c>
      <c r="K2" s="4" t="s">
        <v>9</v>
      </c>
      <c r="L2" s="4" t="s">
        <v>275</v>
      </c>
      <c r="M2" s="4" t="s">
        <v>340</v>
      </c>
    </row>
    <row r="3" spans="1:13" ht="12.75" customHeight="1">
      <c r="A3" s="4" t="s">
        <v>419</v>
      </c>
      <c r="B3" s="4" t="s">
        <v>92</v>
      </c>
      <c r="C3" s="4" t="s">
        <v>101</v>
      </c>
      <c r="D3" s="4" t="s">
        <v>102</v>
      </c>
      <c r="E3" s="4" t="s">
        <v>103</v>
      </c>
      <c r="F3" s="4" t="s">
        <v>54</v>
      </c>
      <c r="G3" s="5">
        <v>32313</v>
      </c>
      <c r="H3" s="4" t="s">
        <v>104</v>
      </c>
      <c r="I3" s="4" t="s">
        <v>105</v>
      </c>
      <c r="J3" s="4" t="s">
        <v>106</v>
      </c>
      <c r="K3" s="4" t="s">
        <v>9</v>
      </c>
      <c r="L3" s="4" t="s">
        <v>275</v>
      </c>
      <c r="M3" s="4" t="s">
        <v>340</v>
      </c>
    </row>
    <row r="4" spans="1:13" ht="12.75" customHeight="1">
      <c r="A4" s="4" t="s">
        <v>420</v>
      </c>
      <c r="B4" s="4" t="s">
        <v>92</v>
      </c>
      <c r="C4" s="4" t="s">
        <v>107</v>
      </c>
      <c r="D4" s="4" t="s">
        <v>108</v>
      </c>
      <c r="E4" s="4" t="s">
        <v>109</v>
      </c>
      <c r="F4" s="4" t="s">
        <v>54</v>
      </c>
      <c r="G4" s="18"/>
      <c r="H4" s="4" t="s">
        <v>110</v>
      </c>
      <c r="I4" s="4" t="s">
        <v>105</v>
      </c>
      <c r="J4" s="4" t="s">
        <v>106</v>
      </c>
      <c r="K4" s="4" t="s">
        <v>9</v>
      </c>
      <c r="L4" s="4" t="s">
        <v>275</v>
      </c>
      <c r="M4" s="4" t="s">
        <v>340</v>
      </c>
    </row>
    <row r="5" spans="1:13" ht="12.75" customHeight="1">
      <c r="A5" s="4" t="s">
        <v>421</v>
      </c>
      <c r="B5" s="4" t="s">
        <v>92</v>
      </c>
      <c r="C5" s="4" t="s">
        <v>111</v>
      </c>
      <c r="D5" s="4" t="s">
        <v>108</v>
      </c>
      <c r="E5" s="4" t="s">
        <v>112</v>
      </c>
      <c r="F5" s="4" t="s">
        <v>54</v>
      </c>
      <c r="G5" s="18"/>
      <c r="H5" s="4" t="s">
        <v>113</v>
      </c>
      <c r="I5" s="4" t="s">
        <v>98</v>
      </c>
      <c r="J5" s="4" t="s">
        <v>99</v>
      </c>
      <c r="K5" s="4" t="s">
        <v>9</v>
      </c>
      <c r="L5" s="4" t="s">
        <v>275</v>
      </c>
      <c r="M5" s="4" t="s">
        <v>340</v>
      </c>
    </row>
    <row r="6" spans="1:13" ht="12.75" customHeight="1">
      <c r="A6" s="4" t="s">
        <v>422</v>
      </c>
      <c r="B6" s="4" t="s">
        <v>92</v>
      </c>
      <c r="C6" s="4" t="s">
        <v>114</v>
      </c>
      <c r="D6" s="4" t="s">
        <v>240</v>
      </c>
      <c r="E6" s="4" t="s">
        <v>100</v>
      </c>
      <c r="F6" s="4" t="s">
        <v>100</v>
      </c>
      <c r="G6" s="18"/>
      <c r="H6" s="4" t="s">
        <v>115</v>
      </c>
      <c r="I6" s="4" t="s">
        <v>116</v>
      </c>
      <c r="J6" s="4" t="s">
        <v>117</v>
      </c>
      <c r="K6" s="4" t="s">
        <v>9</v>
      </c>
      <c r="L6" s="4" t="s">
        <v>275</v>
      </c>
      <c r="M6" s="4" t="s">
        <v>340</v>
      </c>
    </row>
    <row r="7" spans="1:13" ht="12.75" customHeight="1">
      <c r="A7" s="4" t="s">
        <v>423</v>
      </c>
      <c r="B7" s="4" t="s">
        <v>92</v>
      </c>
      <c r="C7" s="4" t="s">
        <v>118</v>
      </c>
      <c r="D7" s="4" t="s">
        <v>119</v>
      </c>
      <c r="E7" s="4" t="s">
        <v>100</v>
      </c>
      <c r="F7" s="4" t="s">
        <v>100</v>
      </c>
      <c r="G7" s="18"/>
      <c r="H7" s="4" t="s">
        <v>120</v>
      </c>
      <c r="I7" s="4" t="s">
        <v>121</v>
      </c>
      <c r="J7" s="4" t="s">
        <v>122</v>
      </c>
      <c r="K7" s="4" t="s">
        <v>123</v>
      </c>
      <c r="L7" s="4" t="s">
        <v>275</v>
      </c>
      <c r="M7" s="4" t="s">
        <v>340</v>
      </c>
    </row>
    <row r="8" spans="1:13" ht="12.75" customHeight="1">
      <c r="A8" s="4" t="s">
        <v>424</v>
      </c>
      <c r="B8" s="4" t="s">
        <v>92</v>
      </c>
      <c r="C8" s="4" t="s">
        <v>124</v>
      </c>
      <c r="D8" s="4" t="s">
        <v>125</v>
      </c>
      <c r="E8" s="4" t="s">
        <v>100</v>
      </c>
      <c r="F8" s="4" t="s">
        <v>100</v>
      </c>
      <c r="G8" s="18"/>
      <c r="H8" s="4" t="s">
        <v>100</v>
      </c>
      <c r="I8" s="4" t="s">
        <v>100</v>
      </c>
      <c r="J8" s="4" t="s">
        <v>100</v>
      </c>
      <c r="K8" s="4" t="s">
        <v>100</v>
      </c>
      <c r="L8" s="4" t="s">
        <v>275</v>
      </c>
      <c r="M8" s="4" t="s">
        <v>340</v>
      </c>
    </row>
    <row r="9" spans="1:13" ht="12.75" customHeight="1">
      <c r="A9" s="4" t="s">
        <v>425</v>
      </c>
      <c r="B9" s="4" t="s">
        <v>93</v>
      </c>
      <c r="C9" s="4" t="s">
        <v>126</v>
      </c>
      <c r="D9" s="4" t="s">
        <v>127</v>
      </c>
      <c r="E9" s="4" t="s">
        <v>128</v>
      </c>
      <c r="F9" s="4" t="s">
        <v>100</v>
      </c>
      <c r="G9" s="18"/>
      <c r="H9" s="4" t="s">
        <v>129</v>
      </c>
      <c r="I9" s="4" t="s">
        <v>121</v>
      </c>
      <c r="J9" s="4" t="s">
        <v>122</v>
      </c>
      <c r="K9" s="4" t="s">
        <v>123</v>
      </c>
      <c r="L9" s="4" t="s">
        <v>275</v>
      </c>
      <c r="M9" s="4" t="s">
        <v>340</v>
      </c>
    </row>
    <row r="10" spans="1:13" ht="12.75" customHeight="1">
      <c r="A10" s="4" t="s">
        <v>426</v>
      </c>
      <c r="B10" s="4" t="s">
        <v>93</v>
      </c>
      <c r="C10" s="4" t="s">
        <v>130</v>
      </c>
      <c r="D10" s="4" t="s">
        <v>131</v>
      </c>
      <c r="E10" s="4" t="s">
        <v>100</v>
      </c>
      <c r="F10" s="4" t="s">
        <v>100</v>
      </c>
      <c r="G10" s="18"/>
      <c r="H10" s="4" t="s">
        <v>132</v>
      </c>
      <c r="I10" s="4" t="s">
        <v>133</v>
      </c>
      <c r="J10" s="4" t="s">
        <v>134</v>
      </c>
      <c r="K10" s="4" t="s">
        <v>9</v>
      </c>
      <c r="L10" s="4" t="s">
        <v>275</v>
      </c>
      <c r="M10" s="4" t="s">
        <v>341</v>
      </c>
    </row>
    <row r="11" spans="1:13" ht="12.75" customHeight="1">
      <c r="A11" s="4" t="s">
        <v>427</v>
      </c>
      <c r="B11" s="4" t="s">
        <v>93</v>
      </c>
      <c r="C11" s="4" t="s">
        <v>135</v>
      </c>
      <c r="D11" s="4" t="s">
        <v>102</v>
      </c>
      <c r="E11" s="4" t="s">
        <v>100</v>
      </c>
      <c r="F11" s="4" t="s">
        <v>100</v>
      </c>
      <c r="G11" s="18"/>
      <c r="H11" s="4" t="s">
        <v>136</v>
      </c>
      <c r="I11" s="4" t="s">
        <v>137</v>
      </c>
      <c r="J11" s="4" t="s">
        <v>138</v>
      </c>
      <c r="K11" s="4" t="s">
        <v>30</v>
      </c>
      <c r="L11" s="4" t="s">
        <v>275</v>
      </c>
      <c r="M11" s="4" t="s">
        <v>343</v>
      </c>
    </row>
    <row r="12" spans="1:13" ht="12.75" customHeight="1">
      <c r="A12" s="4" t="s">
        <v>428</v>
      </c>
      <c r="B12" s="4" t="s">
        <v>93</v>
      </c>
      <c r="C12" s="4" t="s">
        <v>139</v>
      </c>
      <c r="D12" s="4" t="s">
        <v>140</v>
      </c>
      <c r="E12" s="4" t="s">
        <v>100</v>
      </c>
      <c r="F12" s="4" t="s">
        <v>100</v>
      </c>
      <c r="G12" s="18"/>
      <c r="H12" s="4" t="s">
        <v>141</v>
      </c>
      <c r="I12" s="4" t="s">
        <v>142</v>
      </c>
      <c r="J12" s="4" t="s">
        <v>99</v>
      </c>
      <c r="K12" s="4" t="s">
        <v>9</v>
      </c>
      <c r="L12" s="4" t="s">
        <v>275</v>
      </c>
      <c r="M12" s="4" t="s">
        <v>340</v>
      </c>
    </row>
    <row r="13" spans="1:13" ht="12.75" customHeight="1">
      <c r="A13" s="4" t="s">
        <v>429</v>
      </c>
      <c r="B13" s="4" t="s">
        <v>93</v>
      </c>
      <c r="C13" s="4" t="s">
        <v>45</v>
      </c>
      <c r="D13" s="4" t="s">
        <v>21</v>
      </c>
      <c r="E13" s="4" t="s">
        <v>50</v>
      </c>
      <c r="F13" s="4" t="s">
        <v>55</v>
      </c>
      <c r="G13" s="18"/>
      <c r="H13" s="4" t="s">
        <v>143</v>
      </c>
      <c r="I13" s="4" t="s">
        <v>144</v>
      </c>
      <c r="J13" s="4" t="s">
        <v>106</v>
      </c>
      <c r="K13" s="4" t="s">
        <v>9</v>
      </c>
      <c r="L13" s="4" t="s">
        <v>275</v>
      </c>
      <c r="M13" s="4" t="s">
        <v>340</v>
      </c>
    </row>
    <row r="14" spans="1:13" ht="12.75" customHeight="1">
      <c r="A14" s="4" t="s">
        <v>430</v>
      </c>
      <c r="B14" s="4" t="s">
        <v>93</v>
      </c>
      <c r="C14" s="4" t="s">
        <v>20</v>
      </c>
      <c r="D14" s="4" t="s">
        <v>145</v>
      </c>
      <c r="E14" s="4" t="s">
        <v>146</v>
      </c>
      <c r="F14" s="4" t="s">
        <v>147</v>
      </c>
      <c r="G14" s="18"/>
      <c r="H14" s="4" t="s">
        <v>148</v>
      </c>
      <c r="I14" s="4" t="s">
        <v>149</v>
      </c>
      <c r="J14" s="4" t="s">
        <v>150</v>
      </c>
      <c r="K14" s="4" t="s">
        <v>151</v>
      </c>
      <c r="L14" s="4" t="s">
        <v>275</v>
      </c>
      <c r="M14" s="4" t="s">
        <v>340</v>
      </c>
    </row>
    <row r="15" spans="1:13" ht="12.75" customHeight="1">
      <c r="A15" s="4" t="s">
        <v>431</v>
      </c>
      <c r="B15" s="4" t="s">
        <v>93</v>
      </c>
      <c r="C15" s="4" t="s">
        <v>152</v>
      </c>
      <c r="D15" s="4" t="s">
        <v>100</v>
      </c>
      <c r="E15" s="4" t="s">
        <v>153</v>
      </c>
      <c r="F15" s="4" t="s">
        <v>154</v>
      </c>
      <c r="G15" s="18"/>
      <c r="H15" s="4" t="s">
        <v>155</v>
      </c>
      <c r="I15" s="4" t="s">
        <v>149</v>
      </c>
      <c r="J15" s="4" t="s">
        <v>138</v>
      </c>
      <c r="K15" s="4" t="s">
        <v>156</v>
      </c>
      <c r="L15" s="4" t="s">
        <v>275</v>
      </c>
      <c r="M15" s="4" t="s">
        <v>340</v>
      </c>
    </row>
    <row r="16" spans="1:13" ht="12.75" customHeight="1">
      <c r="A16" s="4" t="s">
        <v>432</v>
      </c>
      <c r="B16" s="4" t="s">
        <v>93</v>
      </c>
      <c r="C16" s="4" t="s">
        <v>157</v>
      </c>
      <c r="D16" s="4" t="s">
        <v>158</v>
      </c>
      <c r="E16" s="4" t="s">
        <v>159</v>
      </c>
      <c r="F16" s="4" t="s">
        <v>100</v>
      </c>
      <c r="G16" s="18"/>
      <c r="H16" s="4" t="s">
        <v>113</v>
      </c>
      <c r="I16" s="4" t="s">
        <v>160</v>
      </c>
      <c r="J16" s="4" t="s">
        <v>161</v>
      </c>
      <c r="K16" s="4" t="s">
        <v>162</v>
      </c>
      <c r="L16" s="4" t="s">
        <v>275</v>
      </c>
      <c r="M16" s="4" t="s">
        <v>340</v>
      </c>
    </row>
    <row r="17" spans="1:13" ht="12.75" customHeight="1">
      <c r="A17" s="4" t="s">
        <v>433</v>
      </c>
      <c r="B17" s="4" t="s">
        <v>93</v>
      </c>
      <c r="C17" s="4" t="s">
        <v>163</v>
      </c>
      <c r="D17" s="4" t="s">
        <v>164</v>
      </c>
      <c r="E17" s="4" t="s">
        <v>100</v>
      </c>
      <c r="F17" s="4" t="s">
        <v>100</v>
      </c>
      <c r="G17" s="18"/>
      <c r="H17" s="4" t="s">
        <v>120</v>
      </c>
      <c r="I17" s="4" t="s">
        <v>165</v>
      </c>
      <c r="J17" s="4" t="s">
        <v>166</v>
      </c>
      <c r="K17" s="4" t="s">
        <v>167</v>
      </c>
      <c r="L17" s="4" t="s">
        <v>168</v>
      </c>
      <c r="M17" s="4" t="s">
        <v>340</v>
      </c>
    </row>
    <row r="18" spans="1:13" ht="12.75" customHeight="1">
      <c r="A18" s="4" t="s">
        <v>434</v>
      </c>
      <c r="B18" s="4" t="s">
        <v>93</v>
      </c>
      <c r="C18" s="4" t="s">
        <v>169</v>
      </c>
      <c r="D18" s="4" t="s">
        <v>170</v>
      </c>
      <c r="E18" s="4" t="s">
        <v>100</v>
      </c>
      <c r="F18" s="4" t="s">
        <v>100</v>
      </c>
      <c r="G18" s="18"/>
      <c r="H18" s="4" t="s">
        <v>171</v>
      </c>
      <c r="I18" s="4" t="s">
        <v>172</v>
      </c>
      <c r="J18" s="4" t="s">
        <v>173</v>
      </c>
      <c r="K18" s="4" t="s">
        <v>174</v>
      </c>
      <c r="L18" s="4" t="s">
        <v>175</v>
      </c>
      <c r="M18" s="4" t="s">
        <v>340</v>
      </c>
    </row>
    <row r="19" spans="1:13" ht="12.75" customHeight="1">
      <c r="A19" s="4" t="s">
        <v>435</v>
      </c>
      <c r="B19" s="4" t="s">
        <v>93</v>
      </c>
      <c r="C19" s="4" t="s">
        <v>176</v>
      </c>
      <c r="D19" s="4" t="s">
        <v>158</v>
      </c>
      <c r="E19" s="4" t="s">
        <v>100</v>
      </c>
      <c r="F19" s="4" t="s">
        <v>100</v>
      </c>
      <c r="G19" s="18"/>
      <c r="H19" s="4" t="s">
        <v>177</v>
      </c>
      <c r="I19" s="4" t="s">
        <v>178</v>
      </c>
      <c r="J19" s="4" t="s">
        <v>179</v>
      </c>
      <c r="K19" s="4" t="s">
        <v>180</v>
      </c>
      <c r="L19" s="4" t="s">
        <v>175</v>
      </c>
      <c r="M19" s="4" t="s">
        <v>340</v>
      </c>
    </row>
    <row r="20" spans="1:13" ht="12.75" customHeight="1">
      <c r="A20" s="4" t="s">
        <v>436</v>
      </c>
      <c r="B20" s="4" t="s">
        <v>91</v>
      </c>
      <c r="C20" s="4" t="s">
        <v>181</v>
      </c>
      <c r="D20" s="4" t="s">
        <v>17</v>
      </c>
      <c r="E20" s="4" t="s">
        <v>100</v>
      </c>
      <c r="F20" s="4" t="s">
        <v>100</v>
      </c>
      <c r="G20" s="18"/>
      <c r="H20" s="4" t="s">
        <v>100</v>
      </c>
      <c r="I20" s="4" t="s">
        <v>100</v>
      </c>
      <c r="J20" s="4" t="s">
        <v>100</v>
      </c>
      <c r="K20" s="4" t="s">
        <v>100</v>
      </c>
      <c r="L20" s="4" t="s">
        <v>275</v>
      </c>
      <c r="M20" s="4" t="s">
        <v>340</v>
      </c>
    </row>
    <row r="21" spans="1:13" ht="12.75" customHeight="1">
      <c r="A21" s="4" t="s">
        <v>437</v>
      </c>
      <c r="B21" s="4" t="s">
        <v>91</v>
      </c>
      <c r="C21" s="4" t="s">
        <v>182</v>
      </c>
      <c r="D21" s="4" t="s">
        <v>31</v>
      </c>
      <c r="E21" s="4" t="s">
        <v>100</v>
      </c>
      <c r="F21" s="4" t="s">
        <v>100</v>
      </c>
      <c r="G21" s="18"/>
      <c r="H21" s="4" t="s">
        <v>183</v>
      </c>
      <c r="I21" s="4" t="s">
        <v>184</v>
      </c>
      <c r="J21" s="4" t="s">
        <v>185</v>
      </c>
      <c r="K21" s="4" t="s">
        <v>9</v>
      </c>
      <c r="L21" s="4" t="s">
        <v>275</v>
      </c>
      <c r="M21" s="4" t="s">
        <v>340</v>
      </c>
    </row>
    <row r="22" spans="1:13" ht="12.75" customHeight="1">
      <c r="A22" s="4" t="s">
        <v>438</v>
      </c>
      <c r="B22" s="4" t="s">
        <v>91</v>
      </c>
      <c r="C22" s="4" t="s">
        <v>186</v>
      </c>
      <c r="D22" s="4" t="s">
        <v>31</v>
      </c>
      <c r="E22" s="4" t="s">
        <v>100</v>
      </c>
      <c r="F22" s="4" t="s">
        <v>100</v>
      </c>
      <c r="G22" s="18"/>
      <c r="H22" s="4" t="s">
        <v>187</v>
      </c>
      <c r="I22" s="4" t="s">
        <v>184</v>
      </c>
      <c r="J22" s="4" t="s">
        <v>185</v>
      </c>
      <c r="K22" s="4" t="s">
        <v>9</v>
      </c>
      <c r="L22" s="4" t="s">
        <v>275</v>
      </c>
      <c r="M22" s="4" t="s">
        <v>344</v>
      </c>
    </row>
    <row r="23" spans="1:13" ht="12.75" customHeight="1">
      <c r="A23" s="4" t="s">
        <v>439</v>
      </c>
      <c r="B23" s="4" t="s">
        <v>91</v>
      </c>
      <c r="C23" s="4" t="s">
        <v>459</v>
      </c>
      <c r="D23" s="4" t="s">
        <v>188</v>
      </c>
      <c r="E23" s="4" t="s">
        <v>189</v>
      </c>
      <c r="F23" s="4" t="s">
        <v>190</v>
      </c>
      <c r="G23" s="5">
        <v>32509</v>
      </c>
      <c r="H23" s="4" t="s">
        <v>136</v>
      </c>
      <c r="I23" s="4" t="s">
        <v>191</v>
      </c>
      <c r="J23" s="4" t="s">
        <v>192</v>
      </c>
      <c r="K23" s="4" t="s">
        <v>9</v>
      </c>
      <c r="L23" s="4" t="s">
        <v>275</v>
      </c>
      <c r="M23" s="4" t="s">
        <v>344</v>
      </c>
    </row>
    <row r="24" spans="1:13" ht="12.75" customHeight="1">
      <c r="A24" s="4" t="s">
        <v>447</v>
      </c>
      <c r="B24" s="4" t="s">
        <v>91</v>
      </c>
      <c r="C24" s="1" t="s">
        <v>463</v>
      </c>
      <c r="D24" s="1" t="s">
        <v>17</v>
      </c>
      <c r="E24" s="1"/>
      <c r="F24" s="1"/>
      <c r="G24" s="1"/>
      <c r="H24" s="1"/>
      <c r="I24" s="1"/>
      <c r="J24" s="1"/>
      <c r="K24" s="1"/>
      <c r="L24" s="4" t="s">
        <v>275</v>
      </c>
      <c r="M24" s="4" t="s">
        <v>340</v>
      </c>
    </row>
    <row r="25" spans="1:13" ht="12.75" customHeight="1">
      <c r="A25" s="4" t="s">
        <v>448</v>
      </c>
      <c r="B25" s="4" t="s">
        <v>93</v>
      </c>
      <c r="C25" s="1" t="s">
        <v>226</v>
      </c>
      <c r="D25" s="1" t="s">
        <v>257</v>
      </c>
      <c r="E25" s="1"/>
      <c r="F25" s="1"/>
      <c r="G25" s="1"/>
      <c r="H25" s="1"/>
      <c r="I25" s="1"/>
      <c r="J25" s="1"/>
      <c r="K25" s="1"/>
      <c r="L25" s="4" t="s">
        <v>275</v>
      </c>
      <c r="M25" s="4" t="s">
        <v>340</v>
      </c>
    </row>
    <row r="26" spans="1:13" ht="12.75" customHeight="1">
      <c r="A26" s="4" t="s">
        <v>449</v>
      </c>
      <c r="B26" s="4" t="s">
        <v>93</v>
      </c>
      <c r="C26" s="1" t="s">
        <v>107</v>
      </c>
      <c r="D26" s="1" t="s">
        <v>19</v>
      </c>
      <c r="E26" s="1"/>
      <c r="F26" s="1"/>
      <c r="G26" s="1"/>
      <c r="H26" s="1"/>
      <c r="I26" s="1"/>
      <c r="J26" s="1"/>
      <c r="K26" s="1"/>
      <c r="L26" s="4" t="s">
        <v>275</v>
      </c>
      <c r="M26" s="4" t="s">
        <v>340</v>
      </c>
    </row>
    <row r="27" spans="1:13" ht="12.75" customHeight="1">
      <c r="A27" s="4" t="s">
        <v>450</v>
      </c>
      <c r="B27" s="4" t="s">
        <v>91</v>
      </c>
      <c r="C27" s="1" t="s">
        <v>464</v>
      </c>
      <c r="D27" s="1" t="s">
        <v>26</v>
      </c>
      <c r="E27" s="1"/>
      <c r="F27" s="1"/>
      <c r="G27" s="1"/>
      <c r="H27" s="1"/>
      <c r="I27" s="1"/>
      <c r="J27" s="1"/>
      <c r="K27" s="1"/>
      <c r="L27" s="4" t="s">
        <v>275</v>
      </c>
      <c r="M27" s="4" t="s">
        <v>340</v>
      </c>
    </row>
    <row r="28" spans="1:13" ht="12.75" customHeight="1">
      <c r="A28" s="4" t="s">
        <v>451</v>
      </c>
      <c r="B28" s="4" t="s">
        <v>91</v>
      </c>
      <c r="C28" s="1" t="s">
        <v>465</v>
      </c>
      <c r="D28" s="1" t="s">
        <v>476</v>
      </c>
      <c r="E28" s="1"/>
      <c r="F28" s="1"/>
      <c r="G28" s="1"/>
      <c r="H28" s="1"/>
      <c r="I28" s="1"/>
      <c r="J28" s="1"/>
      <c r="K28" s="1"/>
      <c r="L28" s="4" t="s">
        <v>275</v>
      </c>
      <c r="M28" s="4" t="s">
        <v>340</v>
      </c>
    </row>
    <row r="29" spans="1:13" ht="12.75" customHeight="1">
      <c r="A29" s="4" t="s">
        <v>452</v>
      </c>
      <c r="B29" s="4" t="s">
        <v>91</v>
      </c>
      <c r="C29" s="1" t="s">
        <v>466</v>
      </c>
      <c r="D29" s="1" t="s">
        <v>477</v>
      </c>
      <c r="E29" s="1"/>
      <c r="F29" s="1"/>
      <c r="G29" s="1"/>
      <c r="H29" s="1"/>
      <c r="I29" s="1"/>
      <c r="J29" s="1"/>
      <c r="K29" s="1"/>
      <c r="L29" s="4" t="s">
        <v>275</v>
      </c>
      <c r="M29" s="4" t="s">
        <v>340</v>
      </c>
    </row>
    <row r="30" spans="1:13" ht="12.75" customHeight="1">
      <c r="A30" s="4" t="s">
        <v>453</v>
      </c>
      <c r="B30" s="4" t="s">
        <v>93</v>
      </c>
      <c r="C30" s="1" t="s">
        <v>467</v>
      </c>
      <c r="D30" s="1" t="s">
        <v>478</v>
      </c>
      <c r="E30" s="1"/>
      <c r="F30" s="1"/>
      <c r="G30" s="1"/>
      <c r="H30" s="1"/>
      <c r="I30" s="1"/>
      <c r="J30" s="1"/>
      <c r="K30" s="1"/>
      <c r="L30" s="4" t="s">
        <v>275</v>
      </c>
      <c r="M30" s="4" t="s">
        <v>340</v>
      </c>
    </row>
    <row r="31" spans="1:13" ht="12.75" customHeight="1">
      <c r="A31" s="4" t="s">
        <v>454</v>
      </c>
      <c r="B31" s="4" t="s">
        <v>93</v>
      </c>
      <c r="C31" s="1" t="s">
        <v>468</v>
      </c>
      <c r="D31" s="1" t="s">
        <v>479</v>
      </c>
      <c r="E31" s="1"/>
      <c r="F31" s="1"/>
      <c r="G31" s="1"/>
      <c r="H31" s="1"/>
      <c r="I31" s="1"/>
      <c r="J31" s="1"/>
      <c r="K31" s="1"/>
      <c r="L31" s="4" t="s">
        <v>275</v>
      </c>
      <c r="M31" s="4" t="s">
        <v>340</v>
      </c>
    </row>
    <row r="32" spans="1:13" ht="12.75" customHeight="1">
      <c r="A32" s="4" t="s">
        <v>455</v>
      </c>
      <c r="B32" s="4" t="s">
        <v>93</v>
      </c>
      <c r="C32" s="1" t="s">
        <v>469</v>
      </c>
      <c r="D32" s="1" t="s">
        <v>480</v>
      </c>
      <c r="E32" s="1"/>
      <c r="F32" s="1"/>
      <c r="G32" s="1"/>
      <c r="H32" s="1"/>
      <c r="I32" s="1"/>
      <c r="J32" s="1"/>
      <c r="K32" s="1"/>
      <c r="L32" s="4" t="s">
        <v>275</v>
      </c>
      <c r="M32" s="4" t="s">
        <v>341</v>
      </c>
    </row>
    <row r="33" spans="1:13" ht="12.75" customHeight="1">
      <c r="A33" s="4" t="s">
        <v>456</v>
      </c>
      <c r="B33" s="4" t="s">
        <v>93</v>
      </c>
      <c r="C33" s="1" t="s">
        <v>470</v>
      </c>
      <c r="D33" s="1" t="s">
        <v>481</v>
      </c>
      <c r="E33" s="1"/>
      <c r="F33" s="1"/>
      <c r="G33" s="1"/>
      <c r="H33" s="1"/>
      <c r="I33" s="1"/>
      <c r="J33" s="1"/>
      <c r="K33" s="1"/>
      <c r="L33" s="4" t="s">
        <v>275</v>
      </c>
      <c r="M33" s="4" t="s">
        <v>343</v>
      </c>
    </row>
    <row r="34" spans="1:13" ht="12.75">
      <c r="A34" s="4" t="s">
        <v>457</v>
      </c>
      <c r="B34" s="4" t="s">
        <v>91</v>
      </c>
      <c r="C34" s="1" t="s">
        <v>471</v>
      </c>
      <c r="D34" s="1" t="s">
        <v>482</v>
      </c>
      <c r="E34" s="1"/>
      <c r="F34" s="1"/>
      <c r="G34" s="1"/>
      <c r="H34" s="1"/>
      <c r="I34" s="1"/>
      <c r="J34" s="1"/>
      <c r="K34" s="1"/>
      <c r="L34" s="4" t="s">
        <v>275</v>
      </c>
      <c r="M34" s="4" t="s">
        <v>340</v>
      </c>
    </row>
    <row r="35" spans="1:13" ht="12.75">
      <c r="A35" s="4" t="s">
        <v>458</v>
      </c>
      <c r="B35" s="4" t="s">
        <v>92</v>
      </c>
      <c r="C35" s="1" t="s">
        <v>472</v>
      </c>
      <c r="D35" s="1" t="s">
        <v>483</v>
      </c>
      <c r="E35" s="1"/>
      <c r="F35" s="1"/>
      <c r="G35" s="1"/>
      <c r="H35" s="1"/>
      <c r="I35" s="1"/>
      <c r="J35" s="1"/>
      <c r="K35" s="1"/>
      <c r="L35" s="4" t="s">
        <v>275</v>
      </c>
      <c r="M35" s="4" t="s">
        <v>340</v>
      </c>
    </row>
    <row r="36" spans="1:13" ht="12.75">
      <c r="A36" s="4" t="s">
        <v>460</v>
      </c>
      <c r="B36" s="4" t="s">
        <v>93</v>
      </c>
      <c r="C36" s="1" t="s">
        <v>473</v>
      </c>
      <c r="D36" s="1" t="s">
        <v>484</v>
      </c>
      <c r="E36" s="1"/>
      <c r="F36" s="1"/>
      <c r="G36" s="1"/>
      <c r="H36" s="1"/>
      <c r="I36" s="1"/>
      <c r="J36" s="1"/>
      <c r="K36" s="1"/>
      <c r="L36" s="4" t="s">
        <v>275</v>
      </c>
      <c r="M36" s="4" t="s">
        <v>340</v>
      </c>
    </row>
    <row r="37" spans="1:13" ht="12.75">
      <c r="A37" s="4" t="s">
        <v>461</v>
      </c>
      <c r="B37" s="4" t="s">
        <v>93</v>
      </c>
      <c r="C37" s="1" t="s">
        <v>474</v>
      </c>
      <c r="D37" s="1" t="s">
        <v>485</v>
      </c>
      <c r="E37" s="1"/>
      <c r="F37" s="1"/>
      <c r="G37" s="1"/>
      <c r="H37" s="1"/>
      <c r="I37" s="1"/>
      <c r="J37" s="1"/>
      <c r="K37" s="1"/>
      <c r="L37" s="4" t="s">
        <v>275</v>
      </c>
      <c r="M37" s="4" t="s">
        <v>340</v>
      </c>
    </row>
    <row r="38" spans="1:13" ht="12.75">
      <c r="A38" s="4" t="s">
        <v>462</v>
      </c>
      <c r="B38" s="4" t="s">
        <v>93</v>
      </c>
      <c r="C38" s="1" t="s">
        <v>475</v>
      </c>
      <c r="D38" s="1" t="s">
        <v>486</v>
      </c>
      <c r="E38" s="1"/>
      <c r="F38" s="1"/>
      <c r="G38" s="1"/>
      <c r="H38" s="1"/>
      <c r="I38" s="1"/>
      <c r="J38" s="1"/>
      <c r="K38" s="1"/>
      <c r="L38" s="4" t="s">
        <v>275</v>
      </c>
      <c r="M38" s="4" t="s">
        <v>340</v>
      </c>
    </row>
    <row r="39" spans="1:13" ht="12.75">
      <c r="A39" s="4" t="s">
        <v>496</v>
      </c>
      <c r="B39" s="4" t="s">
        <v>91</v>
      </c>
      <c r="C39" s="1" t="s">
        <v>497</v>
      </c>
      <c r="D39" s="1" t="s">
        <v>498</v>
      </c>
      <c r="E39" s="1"/>
      <c r="F39" s="1"/>
      <c r="G39" s="1"/>
      <c r="H39" s="1"/>
      <c r="I39" s="1"/>
      <c r="J39" s="1"/>
      <c r="K39" s="1"/>
      <c r="L39" s="4" t="s">
        <v>168</v>
      </c>
      <c r="M39" s="4" t="s">
        <v>340</v>
      </c>
    </row>
    <row r="40" spans="1:13" ht="12.75">
      <c r="A40" s="4" t="s">
        <v>499</v>
      </c>
      <c r="B40" s="4" t="s">
        <v>91</v>
      </c>
      <c r="C40" s="1" t="s">
        <v>74</v>
      </c>
      <c r="D40" s="1" t="s">
        <v>500</v>
      </c>
      <c r="E40" s="1"/>
      <c r="F40" s="1"/>
      <c r="G40" s="1"/>
      <c r="H40" s="1"/>
      <c r="I40" s="1"/>
      <c r="J40" s="1"/>
      <c r="K40" s="1"/>
      <c r="L40" s="4" t="s">
        <v>175</v>
      </c>
      <c r="M40" s="4" t="s">
        <v>340</v>
      </c>
    </row>
    <row r="41" spans="1:13" ht="12.75">
      <c r="A41" s="4" t="s">
        <v>440</v>
      </c>
      <c r="B41" s="4" t="s">
        <v>91</v>
      </c>
      <c r="C41" s="4" t="s">
        <v>16</v>
      </c>
      <c r="D41" s="4" t="s">
        <v>17</v>
      </c>
      <c r="E41" s="4" t="s">
        <v>51</v>
      </c>
      <c r="F41" s="4" t="s">
        <v>56</v>
      </c>
      <c r="G41" s="18"/>
      <c r="H41" s="4" t="s">
        <v>113</v>
      </c>
      <c r="I41" s="4" t="s">
        <v>98</v>
      </c>
      <c r="J41" s="4" t="s">
        <v>99</v>
      </c>
      <c r="K41" s="4" t="s">
        <v>9</v>
      </c>
      <c r="L41" s="4" t="s">
        <v>175</v>
      </c>
      <c r="M41" s="4" t="s">
        <v>340</v>
      </c>
    </row>
    <row r="42" spans="1:13" ht="12.75">
      <c r="A42" s="4" t="s">
        <v>441</v>
      </c>
      <c r="B42" s="4" t="s">
        <v>91</v>
      </c>
      <c r="C42" s="4" t="s">
        <v>193</v>
      </c>
      <c r="D42" s="4" t="s">
        <v>194</v>
      </c>
      <c r="E42" s="4" t="s">
        <v>100</v>
      </c>
      <c r="F42" s="4" t="s">
        <v>100</v>
      </c>
      <c r="G42" s="18"/>
      <c r="H42" s="4" t="s">
        <v>100</v>
      </c>
      <c r="I42" s="4" t="s">
        <v>100</v>
      </c>
      <c r="J42" s="4" t="s">
        <v>100</v>
      </c>
      <c r="K42" s="4" t="s">
        <v>100</v>
      </c>
      <c r="L42" s="4" t="s">
        <v>275</v>
      </c>
      <c r="M42" s="4" t="s">
        <v>340</v>
      </c>
    </row>
    <row r="43" spans="1:13" ht="12.75">
      <c r="A43" s="4" t="s">
        <v>442</v>
      </c>
      <c r="B43" s="4" t="s">
        <v>91</v>
      </c>
      <c r="C43" s="4" t="s">
        <v>25</v>
      </c>
      <c r="D43" s="4" t="s">
        <v>31</v>
      </c>
      <c r="E43" s="4" t="s">
        <v>52</v>
      </c>
      <c r="F43" s="4" t="s">
        <v>57</v>
      </c>
      <c r="G43" s="18"/>
      <c r="H43" s="4" t="s">
        <v>120</v>
      </c>
      <c r="I43" s="4" t="s">
        <v>195</v>
      </c>
      <c r="J43" s="4" t="s">
        <v>138</v>
      </c>
      <c r="K43" s="4" t="s">
        <v>30</v>
      </c>
      <c r="L43" s="4" t="s">
        <v>275</v>
      </c>
      <c r="M43" s="4" t="s">
        <v>340</v>
      </c>
    </row>
    <row r="44" spans="1:13" ht="12.75">
      <c r="A44" s="4" t="s">
        <v>443</v>
      </c>
      <c r="B44" s="4" t="s">
        <v>91</v>
      </c>
      <c r="C44" s="4" t="s">
        <v>48</v>
      </c>
      <c r="D44" s="4" t="s">
        <v>47</v>
      </c>
      <c r="E44" s="4" t="s">
        <v>53</v>
      </c>
      <c r="F44" s="4" t="s">
        <v>58</v>
      </c>
      <c r="G44" s="18"/>
      <c r="H44" s="4" t="s">
        <v>196</v>
      </c>
      <c r="I44" s="4" t="s">
        <v>195</v>
      </c>
      <c r="J44" s="4" t="s">
        <v>192</v>
      </c>
      <c r="K44" s="4" t="s">
        <v>9</v>
      </c>
      <c r="L44" s="4" t="s">
        <v>275</v>
      </c>
      <c r="M44" s="4" t="s">
        <v>344</v>
      </c>
    </row>
    <row r="45" spans="1:13" ht="12.75">
      <c r="A45" s="4" t="s">
        <v>444</v>
      </c>
      <c r="B45" s="4" t="s">
        <v>92</v>
      </c>
      <c r="C45" s="4" t="s">
        <v>197</v>
      </c>
      <c r="D45" s="4" t="s">
        <v>232</v>
      </c>
      <c r="E45" s="4" t="s">
        <v>100</v>
      </c>
      <c r="F45" s="4" t="s">
        <v>198</v>
      </c>
      <c r="G45" s="5">
        <v>31337</v>
      </c>
      <c r="H45" s="4" t="s">
        <v>199</v>
      </c>
      <c r="I45" s="4" t="s">
        <v>195</v>
      </c>
      <c r="J45" s="4" t="s">
        <v>138</v>
      </c>
      <c r="K45" s="4" t="s">
        <v>30</v>
      </c>
      <c r="L45" s="4" t="s">
        <v>275</v>
      </c>
      <c r="M45" s="4" t="s">
        <v>344</v>
      </c>
    </row>
    <row r="46" spans="1:13" ht="12.75">
      <c r="A46" s="4" t="s">
        <v>445</v>
      </c>
      <c r="B46" s="4" t="s">
        <v>92</v>
      </c>
      <c r="C46" s="4" t="s">
        <v>201</v>
      </c>
      <c r="D46" s="4" t="s">
        <v>202</v>
      </c>
      <c r="E46" s="4" t="s">
        <v>203</v>
      </c>
      <c r="F46" s="4" t="s">
        <v>204</v>
      </c>
      <c r="G46" s="18"/>
      <c r="H46" s="4" t="s">
        <v>100</v>
      </c>
      <c r="I46" s="4" t="s">
        <v>100</v>
      </c>
      <c r="J46" s="4" t="s">
        <v>100</v>
      </c>
      <c r="K46" s="4" t="s">
        <v>100</v>
      </c>
      <c r="L46" s="4" t="s">
        <v>275</v>
      </c>
      <c r="M46" s="4" t="s">
        <v>340</v>
      </c>
    </row>
    <row r="47" spans="1:13" ht="12.75">
      <c r="A47" s="4" t="s">
        <v>446</v>
      </c>
      <c r="B47" s="4" t="s">
        <v>92</v>
      </c>
      <c r="C47" s="4" t="s">
        <v>181</v>
      </c>
      <c r="D47" s="4" t="s">
        <v>205</v>
      </c>
      <c r="E47" s="4" t="s">
        <v>100</v>
      </c>
      <c r="F47" s="4" t="s">
        <v>206</v>
      </c>
      <c r="G47" s="18"/>
      <c r="H47" s="4" t="s">
        <v>100</v>
      </c>
      <c r="I47" s="4" t="s">
        <v>142</v>
      </c>
      <c r="J47" s="4" t="s">
        <v>99</v>
      </c>
      <c r="K47" s="4" t="s">
        <v>9</v>
      </c>
      <c r="L47" s="4" t="s">
        <v>200</v>
      </c>
      <c r="M47" s="4" t="s">
        <v>340</v>
      </c>
    </row>
    <row r="48" spans="1:13" ht="12.75">
      <c r="A48" s="4" t="s">
        <v>502</v>
      </c>
      <c r="B48" s="4" t="s">
        <v>92</v>
      </c>
      <c r="C48" s="4" t="s">
        <v>207</v>
      </c>
      <c r="D48" s="4" t="s">
        <v>208</v>
      </c>
      <c r="E48" s="4" t="s">
        <v>100</v>
      </c>
      <c r="F48" s="4" t="s">
        <v>209</v>
      </c>
      <c r="G48" s="18"/>
      <c r="H48" s="4" t="s">
        <v>100</v>
      </c>
      <c r="I48" s="4" t="s">
        <v>100</v>
      </c>
      <c r="J48" s="4" t="s">
        <v>100</v>
      </c>
      <c r="K48" s="4" t="s">
        <v>100</v>
      </c>
      <c r="L48" s="4" t="s">
        <v>275</v>
      </c>
      <c r="M48" s="4" t="s">
        <v>340</v>
      </c>
    </row>
    <row r="49" spans="1:13" ht="12.75">
      <c r="A49" s="4" t="s">
        <v>503</v>
      </c>
      <c r="B49" s="4" t="s">
        <v>92</v>
      </c>
      <c r="C49" s="4" t="s">
        <v>210</v>
      </c>
      <c r="D49" s="4" t="s">
        <v>102</v>
      </c>
      <c r="E49" s="4" t="s">
        <v>100</v>
      </c>
      <c r="F49" s="4" t="s">
        <v>211</v>
      </c>
      <c r="G49" s="18"/>
      <c r="H49" s="4" t="s">
        <v>100</v>
      </c>
      <c r="I49" s="4" t="s">
        <v>100</v>
      </c>
      <c r="J49" s="4" t="s">
        <v>100</v>
      </c>
      <c r="K49" s="4" t="s">
        <v>100</v>
      </c>
      <c r="L49" s="4" t="s">
        <v>275</v>
      </c>
      <c r="M49" s="4" t="s">
        <v>340</v>
      </c>
    </row>
    <row r="50" spans="1:13" ht="12.75">
      <c r="A50" s="85" t="s">
        <v>504</v>
      </c>
      <c r="B50" s="85" t="s">
        <v>92</v>
      </c>
      <c r="C50" s="82" t="s">
        <v>548</v>
      </c>
      <c r="D50" s="82" t="s">
        <v>21</v>
      </c>
      <c r="E50" s="1"/>
      <c r="F50" s="1"/>
      <c r="G50" s="1"/>
      <c r="H50" s="1"/>
      <c r="I50" s="1"/>
      <c r="J50" s="1"/>
      <c r="K50" s="1"/>
      <c r="L50" s="4" t="s">
        <v>175</v>
      </c>
      <c r="M50" s="4" t="s">
        <v>340</v>
      </c>
    </row>
    <row r="51" spans="1:13" ht="12.75">
      <c r="A51" s="85" t="s">
        <v>549</v>
      </c>
      <c r="B51" s="85" t="s">
        <v>92</v>
      </c>
      <c r="C51" s="82" t="s">
        <v>550</v>
      </c>
      <c r="D51" s="82" t="s">
        <v>21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85" t="s">
        <v>551</v>
      </c>
      <c r="B52" s="85" t="s">
        <v>92</v>
      </c>
      <c r="C52" s="82" t="s">
        <v>552</v>
      </c>
      <c r="D52" s="82" t="s">
        <v>21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85" t="s">
        <v>553</v>
      </c>
      <c r="B53" s="85" t="s">
        <v>92</v>
      </c>
      <c r="C53" s="82" t="s">
        <v>554</v>
      </c>
      <c r="D53" s="82" t="s">
        <v>21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85" t="s">
        <v>555</v>
      </c>
      <c r="B54" s="85" t="s">
        <v>92</v>
      </c>
      <c r="C54" s="82" t="s">
        <v>556</v>
      </c>
      <c r="D54" s="82" t="s">
        <v>21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85" t="s">
        <v>557</v>
      </c>
      <c r="B55" s="85" t="s">
        <v>92</v>
      </c>
      <c r="C55" s="82" t="s">
        <v>558</v>
      </c>
      <c r="D55" s="82" t="s">
        <v>21</v>
      </c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85" t="s">
        <v>559</v>
      </c>
      <c r="B56" s="85" t="s">
        <v>92</v>
      </c>
      <c r="C56" s="82" t="s">
        <v>560</v>
      </c>
      <c r="D56" s="82" t="s">
        <v>21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85" t="s">
        <v>561</v>
      </c>
      <c r="B57" s="85" t="s">
        <v>92</v>
      </c>
      <c r="C57" s="82" t="s">
        <v>562</v>
      </c>
      <c r="D57" s="82" t="s">
        <v>21</v>
      </c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85" t="s">
        <v>563</v>
      </c>
      <c r="B58" s="85" t="s">
        <v>92</v>
      </c>
      <c r="C58" s="82" t="s">
        <v>564</v>
      </c>
      <c r="D58" s="82" t="s">
        <v>21</v>
      </c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85" t="s">
        <v>565</v>
      </c>
      <c r="B59" s="85" t="s">
        <v>92</v>
      </c>
      <c r="C59" s="82" t="s">
        <v>566</v>
      </c>
      <c r="D59" s="82" t="s">
        <v>21</v>
      </c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85" t="s">
        <v>567</v>
      </c>
      <c r="B60" s="85" t="s">
        <v>92</v>
      </c>
      <c r="C60" s="82" t="s">
        <v>568</v>
      </c>
      <c r="D60" s="82" t="s">
        <v>21</v>
      </c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85" t="s">
        <v>569</v>
      </c>
      <c r="B61" s="85" t="s">
        <v>92</v>
      </c>
      <c r="C61" s="82" t="s">
        <v>570</v>
      </c>
      <c r="D61" s="82" t="s">
        <v>21</v>
      </c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85" t="s">
        <v>571</v>
      </c>
      <c r="B62" s="85" t="s">
        <v>92</v>
      </c>
      <c r="C62" s="82" t="s">
        <v>572</v>
      </c>
      <c r="D62" s="82" t="s">
        <v>21</v>
      </c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="115" zoomScaleNormal="115" zoomScalePageLayoutView="0" workbookViewId="0" topLeftCell="A1">
      <selection activeCell="A23" sqref="A23:F23"/>
    </sheetView>
  </sheetViews>
  <sheetFormatPr defaultColWidth="11.421875" defaultRowHeight="12.75"/>
  <cols>
    <col min="1" max="1" width="10.00390625" style="0" customWidth="1"/>
    <col min="2" max="2" width="12.421875" style="0" bestFit="1" customWidth="1"/>
    <col min="4" max="4" width="9.28125" style="0" bestFit="1" customWidth="1"/>
    <col min="7" max="7" width="11.00390625" style="0" bestFit="1" customWidth="1"/>
    <col min="8" max="8" width="25.421875" style="0" bestFit="1" customWidth="1"/>
    <col min="9" max="9" width="9.7109375" style="0" bestFit="1" customWidth="1"/>
    <col min="10" max="10" width="14.7109375" style="0" bestFit="1" customWidth="1"/>
  </cols>
  <sheetData>
    <row r="1" spans="1:10" ht="12.75">
      <c r="A1" s="29" t="s">
        <v>0</v>
      </c>
      <c r="B1" s="2" t="s">
        <v>90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8</v>
      </c>
      <c r="J1" s="2" t="s">
        <v>7</v>
      </c>
    </row>
    <row r="2" spans="1:10" ht="12.75">
      <c r="A2" s="6" t="s">
        <v>387</v>
      </c>
      <c r="B2" s="6" t="s">
        <v>92</v>
      </c>
      <c r="C2" s="6" t="s">
        <v>16</v>
      </c>
      <c r="D2" s="6" t="s">
        <v>19</v>
      </c>
      <c r="E2" s="6" t="s">
        <v>32</v>
      </c>
      <c r="F2" s="6" t="s">
        <v>33</v>
      </c>
      <c r="G2" s="6" t="s">
        <v>183</v>
      </c>
      <c r="H2" s="6" t="s">
        <v>34</v>
      </c>
      <c r="I2" s="6" t="s">
        <v>212</v>
      </c>
      <c r="J2" s="6" t="s">
        <v>35</v>
      </c>
    </row>
    <row r="3" spans="1:10" ht="12.75">
      <c r="A3" s="6" t="s">
        <v>388</v>
      </c>
      <c r="B3" s="6" t="s">
        <v>92</v>
      </c>
      <c r="C3" s="6" t="s">
        <v>305</v>
      </c>
      <c r="D3" s="6" t="s">
        <v>19</v>
      </c>
      <c r="E3" s="6" t="s">
        <v>32</v>
      </c>
      <c r="F3" s="26" t="s">
        <v>304</v>
      </c>
      <c r="G3" s="25">
        <v>77</v>
      </c>
      <c r="H3" s="6" t="s">
        <v>34</v>
      </c>
      <c r="I3" s="6" t="s">
        <v>212</v>
      </c>
      <c r="J3" s="6" t="s">
        <v>35</v>
      </c>
    </row>
    <row r="4" spans="1:10" ht="12.75">
      <c r="A4" s="6" t="s">
        <v>389</v>
      </c>
      <c r="B4" s="6" t="s">
        <v>91</v>
      </c>
      <c r="C4" s="6" t="s">
        <v>16</v>
      </c>
      <c r="D4" s="6" t="s">
        <v>17</v>
      </c>
      <c r="E4" s="6" t="s">
        <v>11</v>
      </c>
      <c r="F4" s="6" t="s">
        <v>12</v>
      </c>
      <c r="G4" s="6" t="s">
        <v>113</v>
      </c>
      <c r="H4" s="6" t="s">
        <v>10</v>
      </c>
      <c r="I4" s="6" t="s">
        <v>99</v>
      </c>
      <c r="J4" s="6" t="s">
        <v>9</v>
      </c>
    </row>
    <row r="5" spans="1:10" ht="12.75">
      <c r="A5" s="6" t="s">
        <v>390</v>
      </c>
      <c r="B5" s="6" t="s">
        <v>92</v>
      </c>
      <c r="C5" s="6" t="s">
        <v>18</v>
      </c>
      <c r="D5" s="6" t="s">
        <v>19</v>
      </c>
      <c r="E5" s="6" t="s">
        <v>14</v>
      </c>
      <c r="F5" s="6" t="s">
        <v>15</v>
      </c>
      <c r="G5" s="6" t="s">
        <v>97</v>
      </c>
      <c r="H5" s="6" t="s">
        <v>10</v>
      </c>
      <c r="I5" s="6" t="s">
        <v>99</v>
      </c>
      <c r="J5" s="6" t="s">
        <v>9</v>
      </c>
    </row>
    <row r="6" spans="1:10" ht="12.75">
      <c r="A6" s="6" t="s">
        <v>391</v>
      </c>
      <c r="B6" s="6" t="s">
        <v>93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143</v>
      </c>
      <c r="H6" s="6" t="s">
        <v>24</v>
      </c>
      <c r="I6" s="6" t="s">
        <v>106</v>
      </c>
      <c r="J6" s="6" t="s">
        <v>9</v>
      </c>
    </row>
    <row r="7" spans="1:10" ht="12.75">
      <c r="A7" s="6" t="s">
        <v>392</v>
      </c>
      <c r="B7" s="6" t="s">
        <v>91</v>
      </c>
      <c r="C7" s="6" t="s">
        <v>213</v>
      </c>
      <c r="D7" s="6" t="s">
        <v>100</v>
      </c>
      <c r="E7" s="6" t="s">
        <v>214</v>
      </c>
      <c r="F7" s="6" t="s">
        <v>23</v>
      </c>
      <c r="G7" s="6" t="s">
        <v>215</v>
      </c>
      <c r="H7" s="6" t="s">
        <v>216</v>
      </c>
      <c r="I7" s="6" t="s">
        <v>217</v>
      </c>
      <c r="J7" s="6" t="s">
        <v>9</v>
      </c>
    </row>
    <row r="8" spans="1:10" ht="12.75">
      <c r="A8" s="6" t="s">
        <v>393</v>
      </c>
      <c r="B8" s="6" t="s">
        <v>91</v>
      </c>
      <c r="C8" s="6" t="s">
        <v>101</v>
      </c>
      <c r="D8" s="6" t="s">
        <v>17</v>
      </c>
      <c r="E8" s="6" t="s">
        <v>299</v>
      </c>
      <c r="F8" s="26" t="s">
        <v>301</v>
      </c>
      <c r="G8" s="25">
        <v>5</v>
      </c>
      <c r="H8" s="6" t="s">
        <v>10</v>
      </c>
      <c r="I8" s="6" t="s">
        <v>99</v>
      </c>
      <c r="J8" s="6" t="s">
        <v>9</v>
      </c>
    </row>
    <row r="9" spans="1:10" ht="12.75">
      <c r="A9" s="6" t="s">
        <v>394</v>
      </c>
      <c r="B9" s="6" t="s">
        <v>92</v>
      </c>
      <c r="C9" s="6" t="s">
        <v>46</v>
      </c>
      <c r="D9" s="6" t="s">
        <v>19</v>
      </c>
      <c r="E9" s="6" t="s">
        <v>14</v>
      </c>
      <c r="F9" s="26" t="s">
        <v>303</v>
      </c>
      <c r="G9" s="25">
        <v>1</v>
      </c>
      <c r="H9" s="6" t="s">
        <v>10</v>
      </c>
      <c r="I9" s="6" t="s">
        <v>99</v>
      </c>
      <c r="J9" s="6" t="s">
        <v>9</v>
      </c>
    </row>
    <row r="10" spans="1:10" ht="12.75">
      <c r="A10" s="6" t="s">
        <v>395</v>
      </c>
      <c r="B10" s="6" t="s">
        <v>93</v>
      </c>
      <c r="C10" s="6" t="s">
        <v>306</v>
      </c>
      <c r="D10" s="6" t="s">
        <v>21</v>
      </c>
      <c r="E10" s="6" t="s">
        <v>22</v>
      </c>
      <c r="F10" s="26" t="s">
        <v>303</v>
      </c>
      <c r="G10" s="25">
        <v>2</v>
      </c>
      <c r="H10" s="6" t="s">
        <v>24</v>
      </c>
      <c r="I10" s="6" t="s">
        <v>106</v>
      </c>
      <c r="J10" s="6" t="s">
        <v>9</v>
      </c>
    </row>
    <row r="11" spans="1:10" ht="12.75">
      <c r="A11" s="6" t="s">
        <v>396</v>
      </c>
      <c r="B11" s="6" t="s">
        <v>91</v>
      </c>
      <c r="C11" s="6" t="s">
        <v>307</v>
      </c>
      <c r="D11" s="6" t="s">
        <v>308</v>
      </c>
      <c r="E11" s="6" t="s">
        <v>214</v>
      </c>
      <c r="F11" s="26" t="s">
        <v>303</v>
      </c>
      <c r="G11" s="25">
        <v>66</v>
      </c>
      <c r="H11" s="6" t="s">
        <v>216</v>
      </c>
      <c r="I11" s="6" t="s">
        <v>217</v>
      </c>
      <c r="J11" s="6" t="s">
        <v>9</v>
      </c>
    </row>
    <row r="12" spans="1:10" ht="12.75">
      <c r="A12" s="6" t="s">
        <v>397</v>
      </c>
      <c r="B12" s="6" t="s">
        <v>91</v>
      </c>
      <c r="C12" s="1" t="s">
        <v>213</v>
      </c>
      <c r="D12" s="1" t="s">
        <v>17</v>
      </c>
      <c r="E12" s="61">
        <v>144</v>
      </c>
      <c r="F12" s="61">
        <v>644</v>
      </c>
      <c r="G12" s="27" t="s">
        <v>113</v>
      </c>
      <c r="H12" s="1" t="s">
        <v>309</v>
      </c>
      <c r="I12" s="27" t="s">
        <v>310</v>
      </c>
      <c r="J12" s="1" t="s">
        <v>311</v>
      </c>
    </row>
    <row r="13" spans="1:10" ht="12.75">
      <c r="A13" s="6" t="s">
        <v>398</v>
      </c>
      <c r="B13" s="6" t="s">
        <v>91</v>
      </c>
      <c r="C13" s="6" t="s">
        <v>25</v>
      </c>
      <c r="D13" s="6" t="s">
        <v>26</v>
      </c>
      <c r="E13" s="6" t="s">
        <v>27</v>
      </c>
      <c r="F13" s="6" t="s">
        <v>28</v>
      </c>
      <c r="G13" s="6" t="s">
        <v>120</v>
      </c>
      <c r="H13" s="6" t="s">
        <v>29</v>
      </c>
      <c r="I13" s="6" t="s">
        <v>138</v>
      </c>
      <c r="J13" s="6" t="s">
        <v>30</v>
      </c>
    </row>
    <row r="14" spans="1:10" ht="12.75">
      <c r="A14" s="6" t="s">
        <v>399</v>
      </c>
      <c r="B14" s="6" t="s">
        <v>91</v>
      </c>
      <c r="C14" s="6" t="s">
        <v>300</v>
      </c>
      <c r="D14" s="6" t="s">
        <v>194</v>
      </c>
      <c r="E14" s="6" t="s">
        <v>27</v>
      </c>
      <c r="F14" s="26" t="s">
        <v>302</v>
      </c>
      <c r="G14" s="25">
        <v>7</v>
      </c>
      <c r="H14" s="6" t="s">
        <v>29</v>
      </c>
      <c r="I14" s="6" t="s">
        <v>138</v>
      </c>
      <c r="J14" s="6" t="s">
        <v>30</v>
      </c>
    </row>
    <row r="15" spans="1:10" ht="12.75">
      <c r="A15" s="6" t="s">
        <v>400</v>
      </c>
      <c r="B15" s="6" t="s">
        <v>91</v>
      </c>
      <c r="C15" s="1" t="s">
        <v>274</v>
      </c>
      <c r="D15" s="1"/>
      <c r="E15" s="1"/>
      <c r="F15" s="1"/>
      <c r="G15" s="27"/>
      <c r="H15" s="1"/>
      <c r="I15" s="1"/>
      <c r="J15" s="1"/>
    </row>
    <row r="16" spans="1:10" ht="12.75">
      <c r="A16" s="6" t="s">
        <v>401</v>
      </c>
      <c r="B16" s="6" t="s">
        <v>91</v>
      </c>
      <c r="C16" s="1" t="s">
        <v>213</v>
      </c>
      <c r="D16" s="1" t="s">
        <v>17</v>
      </c>
      <c r="E16" s="26" t="s">
        <v>312</v>
      </c>
      <c r="F16" s="1"/>
      <c r="G16" s="27" t="s">
        <v>113</v>
      </c>
      <c r="H16" s="1" t="s">
        <v>309</v>
      </c>
      <c r="I16" s="27" t="s">
        <v>310</v>
      </c>
      <c r="J16" s="1" t="s">
        <v>311</v>
      </c>
    </row>
    <row r="17" spans="1:10" ht="12.75">
      <c r="A17" s="6" t="s">
        <v>402</v>
      </c>
      <c r="B17" s="6" t="s">
        <v>91</v>
      </c>
      <c r="C17" s="1" t="s">
        <v>319</v>
      </c>
      <c r="D17" s="1" t="s">
        <v>326</v>
      </c>
      <c r="E17" s="26" t="s">
        <v>313</v>
      </c>
      <c r="F17" s="1"/>
      <c r="G17" s="1" t="s">
        <v>338</v>
      </c>
      <c r="H17" s="1" t="s">
        <v>337</v>
      </c>
      <c r="I17" s="27" t="s">
        <v>335</v>
      </c>
      <c r="J17" s="1" t="s">
        <v>324</v>
      </c>
    </row>
    <row r="18" spans="1:10" ht="12.75">
      <c r="A18" s="6" t="s">
        <v>403</v>
      </c>
      <c r="B18" s="6" t="s">
        <v>93</v>
      </c>
      <c r="C18" s="1" t="s">
        <v>320</v>
      </c>
      <c r="D18" s="1" t="s">
        <v>261</v>
      </c>
      <c r="E18" s="26" t="s">
        <v>314</v>
      </c>
      <c r="F18" s="1"/>
      <c r="G18" s="1" t="s">
        <v>339</v>
      </c>
      <c r="H18" s="1" t="s">
        <v>336</v>
      </c>
      <c r="I18" s="27" t="s">
        <v>335</v>
      </c>
      <c r="J18" s="1" t="s">
        <v>324</v>
      </c>
    </row>
    <row r="19" spans="1:10" ht="12.75">
      <c r="A19" s="6" t="s">
        <v>404</v>
      </c>
      <c r="B19" s="6" t="s">
        <v>93</v>
      </c>
      <c r="C19" s="1" t="s">
        <v>321</v>
      </c>
      <c r="D19" s="1" t="s">
        <v>108</v>
      </c>
      <c r="E19" s="26" t="s">
        <v>315</v>
      </c>
      <c r="F19" s="1"/>
      <c r="G19" s="27" t="s">
        <v>183</v>
      </c>
      <c r="H19" s="1" t="s">
        <v>333</v>
      </c>
      <c r="I19" s="27" t="s">
        <v>334</v>
      </c>
      <c r="J19" s="1" t="s">
        <v>325</v>
      </c>
    </row>
    <row r="20" spans="1:10" ht="12.75">
      <c r="A20" s="6" t="s">
        <v>405</v>
      </c>
      <c r="B20" s="6" t="s">
        <v>91</v>
      </c>
      <c r="C20" s="1" t="s">
        <v>322</v>
      </c>
      <c r="D20" s="1" t="s">
        <v>327</v>
      </c>
      <c r="E20" s="26" t="s">
        <v>316</v>
      </c>
      <c r="F20" s="1"/>
      <c r="G20" s="27" t="s">
        <v>120</v>
      </c>
      <c r="H20" s="1" t="s">
        <v>331</v>
      </c>
      <c r="I20" s="27" t="s">
        <v>106</v>
      </c>
      <c r="J20" s="1" t="s">
        <v>9</v>
      </c>
    </row>
    <row r="21" spans="1:10" ht="12.75">
      <c r="A21" s="6" t="s">
        <v>406</v>
      </c>
      <c r="B21" s="6" t="s">
        <v>91</v>
      </c>
      <c r="C21" s="1" t="s">
        <v>323</v>
      </c>
      <c r="D21" s="1" t="s">
        <v>328</v>
      </c>
      <c r="E21" s="26" t="s">
        <v>317</v>
      </c>
      <c r="F21" s="1"/>
      <c r="G21" s="27" t="s">
        <v>113</v>
      </c>
      <c r="H21" s="1" t="s">
        <v>332</v>
      </c>
      <c r="I21" s="27" t="s">
        <v>330</v>
      </c>
      <c r="J21" s="1" t="s">
        <v>9</v>
      </c>
    </row>
    <row r="22" spans="1:10" ht="12.75">
      <c r="A22" s="6" t="s">
        <v>407</v>
      </c>
      <c r="B22" s="6" t="s">
        <v>91</v>
      </c>
      <c r="C22" s="1" t="s">
        <v>412</v>
      </c>
      <c r="D22" s="1" t="s">
        <v>329</v>
      </c>
      <c r="E22" s="26" t="s">
        <v>318</v>
      </c>
      <c r="F22" s="1"/>
      <c r="G22" s="27" t="s">
        <v>215</v>
      </c>
      <c r="H22" s="1" t="s">
        <v>216</v>
      </c>
      <c r="I22" s="27" t="s">
        <v>217</v>
      </c>
      <c r="J22" s="1" t="s">
        <v>9</v>
      </c>
    </row>
    <row r="23" spans="1:10" ht="12.75">
      <c r="A23" s="82" t="s">
        <v>546</v>
      </c>
      <c r="B23" s="83" t="s">
        <v>91</v>
      </c>
      <c r="C23" s="82" t="s">
        <v>505</v>
      </c>
      <c r="D23" s="82" t="s">
        <v>17</v>
      </c>
      <c r="E23" s="82"/>
      <c r="F23" s="84" t="s">
        <v>547</v>
      </c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 t="e">
        <f>VLOOKUP($C$40,Professeurs!E40,5,FALSE)</f>
        <v>#N/A</v>
      </c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8.7109375" style="0" bestFit="1" customWidth="1"/>
    <col min="2" max="2" width="15.421875" style="0" customWidth="1"/>
    <col min="3" max="3" width="13.28125" style="0" customWidth="1"/>
    <col min="5" max="5" width="11.00390625" style="0" bestFit="1" customWidth="1"/>
    <col min="6" max="6" width="31.7109375" style="0" customWidth="1"/>
    <col min="7" max="7" width="9.7109375" style="38" bestFit="1" customWidth="1"/>
    <col min="8" max="8" width="14.7109375" style="0" bestFit="1" customWidth="1"/>
  </cols>
  <sheetData>
    <row r="1" spans="1:8" ht="12.75">
      <c r="A1" s="29" t="s">
        <v>59</v>
      </c>
      <c r="B1" s="2" t="s">
        <v>60</v>
      </c>
      <c r="C1" s="2" t="s">
        <v>487</v>
      </c>
      <c r="D1" s="2" t="s">
        <v>61</v>
      </c>
      <c r="E1" s="2" t="s">
        <v>62</v>
      </c>
      <c r="F1" s="2" t="s">
        <v>63</v>
      </c>
      <c r="G1" s="35" t="s">
        <v>64</v>
      </c>
      <c r="H1" s="2" t="s">
        <v>65</v>
      </c>
    </row>
    <row r="2" spans="1:8" ht="12.75" customHeight="1">
      <c r="A2" s="7" t="s">
        <v>378</v>
      </c>
      <c r="B2" s="7" t="s">
        <v>74</v>
      </c>
      <c r="C2" s="7" t="s">
        <v>290</v>
      </c>
      <c r="D2" s="7" t="s">
        <v>66</v>
      </c>
      <c r="E2" s="7" t="s">
        <v>97</v>
      </c>
      <c r="F2" s="7" t="s">
        <v>10</v>
      </c>
      <c r="G2" s="36" t="s">
        <v>99</v>
      </c>
      <c r="H2" s="7" t="s">
        <v>9</v>
      </c>
    </row>
    <row r="3" spans="1:8" ht="12.75" customHeight="1">
      <c r="A3" s="7" t="s">
        <v>379</v>
      </c>
      <c r="B3" s="7" t="s">
        <v>76</v>
      </c>
      <c r="C3" s="7" t="s">
        <v>291</v>
      </c>
      <c r="D3" s="7" t="s">
        <v>67</v>
      </c>
      <c r="E3" s="7" t="s">
        <v>143</v>
      </c>
      <c r="F3" s="7" t="s">
        <v>24</v>
      </c>
      <c r="G3" s="36" t="s">
        <v>106</v>
      </c>
      <c r="H3" s="7" t="s">
        <v>9</v>
      </c>
    </row>
    <row r="4" spans="1:8" ht="12.75" customHeight="1">
      <c r="A4" s="7" t="s">
        <v>380</v>
      </c>
      <c r="B4" s="7" t="s">
        <v>75</v>
      </c>
      <c r="C4" s="7" t="s">
        <v>292</v>
      </c>
      <c r="D4" s="7" t="s">
        <v>68</v>
      </c>
      <c r="E4" s="7" t="s">
        <v>113</v>
      </c>
      <c r="F4" s="7" t="s">
        <v>10</v>
      </c>
      <c r="G4" s="36" t="s">
        <v>99</v>
      </c>
      <c r="H4" s="7" t="s">
        <v>9</v>
      </c>
    </row>
    <row r="5" spans="1:8" ht="12.75" customHeight="1">
      <c r="A5" s="7" t="s">
        <v>381</v>
      </c>
      <c r="B5" s="7" t="s">
        <v>70</v>
      </c>
      <c r="C5" s="7" t="s">
        <v>293</v>
      </c>
      <c r="D5" s="7" t="s">
        <v>69</v>
      </c>
      <c r="E5" s="7" t="s">
        <v>120</v>
      </c>
      <c r="F5" s="7" t="s">
        <v>29</v>
      </c>
      <c r="G5" s="36" t="s">
        <v>138</v>
      </c>
      <c r="H5" s="7" t="s">
        <v>30</v>
      </c>
    </row>
    <row r="6" spans="1:8" ht="12.75" customHeight="1">
      <c r="A6" s="7" t="s">
        <v>382</v>
      </c>
      <c r="B6" s="7" t="s">
        <v>71</v>
      </c>
      <c r="C6" s="7" t="s">
        <v>288</v>
      </c>
      <c r="D6" s="7" t="s">
        <v>218</v>
      </c>
      <c r="E6" s="7" t="s">
        <v>196</v>
      </c>
      <c r="F6" s="7" t="s">
        <v>29</v>
      </c>
      <c r="G6" s="36" t="s">
        <v>192</v>
      </c>
      <c r="H6" s="7" t="s">
        <v>9</v>
      </c>
    </row>
    <row r="7" spans="1:8" ht="12.75" customHeight="1">
      <c r="A7" s="7" t="s">
        <v>383</v>
      </c>
      <c r="B7" s="7" t="s">
        <v>219</v>
      </c>
      <c r="C7" s="7" t="s">
        <v>290</v>
      </c>
      <c r="D7" s="7" t="s">
        <v>220</v>
      </c>
      <c r="E7" s="7" t="s">
        <v>196</v>
      </c>
      <c r="F7" s="7" t="s">
        <v>221</v>
      </c>
      <c r="G7" s="36" t="s">
        <v>222</v>
      </c>
      <c r="H7" s="7" t="s">
        <v>9</v>
      </c>
    </row>
    <row r="8" spans="1:8" ht="12.75" customHeight="1">
      <c r="A8" s="7" t="s">
        <v>384</v>
      </c>
      <c r="B8" s="7" t="s">
        <v>223</v>
      </c>
      <c r="C8" s="7" t="s">
        <v>290</v>
      </c>
      <c r="D8" s="7" t="s">
        <v>224</v>
      </c>
      <c r="E8" s="7" t="s">
        <v>100</v>
      </c>
      <c r="F8" s="7" t="s">
        <v>225</v>
      </c>
      <c r="G8" s="36" t="s">
        <v>222</v>
      </c>
      <c r="H8" s="7" t="s">
        <v>9</v>
      </c>
    </row>
    <row r="9" spans="1:8" ht="12.75" customHeight="1">
      <c r="A9" s="7" t="s">
        <v>385</v>
      </c>
      <c r="B9" s="1" t="s">
        <v>350</v>
      </c>
      <c r="C9" s="1" t="s">
        <v>288</v>
      </c>
      <c r="D9" s="27" t="s">
        <v>352</v>
      </c>
      <c r="E9" s="27" t="s">
        <v>143</v>
      </c>
      <c r="F9" s="1" t="s">
        <v>351</v>
      </c>
      <c r="G9" s="36" t="s">
        <v>192</v>
      </c>
      <c r="H9" s="7" t="s">
        <v>9</v>
      </c>
    </row>
    <row r="10" spans="1:8" ht="12.75">
      <c r="A10" s="7" t="s">
        <v>417</v>
      </c>
      <c r="B10" s="1" t="s">
        <v>475</v>
      </c>
      <c r="C10" s="1" t="s">
        <v>292</v>
      </c>
      <c r="D10" s="1"/>
      <c r="E10" s="1"/>
      <c r="F10" s="1"/>
      <c r="G10" s="37"/>
      <c r="H10" s="1" t="s">
        <v>495</v>
      </c>
    </row>
    <row r="11" spans="1:8" ht="12.75">
      <c r="A11" s="7" t="s">
        <v>488</v>
      </c>
      <c r="B11" s="1" t="s">
        <v>492</v>
      </c>
      <c r="C11" s="1" t="s">
        <v>292</v>
      </c>
      <c r="D11" s="1"/>
      <c r="E11" s="1"/>
      <c r="F11" s="1"/>
      <c r="G11" s="37"/>
      <c r="H11" s="1" t="s">
        <v>325</v>
      </c>
    </row>
    <row r="12" spans="1:8" ht="12.75">
      <c r="A12" s="7" t="s">
        <v>489</v>
      </c>
      <c r="B12" s="1" t="s">
        <v>493</v>
      </c>
      <c r="C12" s="1" t="s">
        <v>290</v>
      </c>
      <c r="D12" s="1"/>
      <c r="E12" s="1"/>
      <c r="F12" s="1"/>
      <c r="G12" s="37"/>
      <c r="H12" s="1" t="s">
        <v>324</v>
      </c>
    </row>
    <row r="13" spans="1:8" ht="12.75">
      <c r="A13" s="7" t="s">
        <v>490</v>
      </c>
      <c r="B13" s="1" t="s">
        <v>494</v>
      </c>
      <c r="C13" s="1" t="s">
        <v>293</v>
      </c>
      <c r="D13" s="1"/>
      <c r="E13" s="1"/>
      <c r="F13" s="1"/>
      <c r="G13" s="37"/>
      <c r="H13" s="1" t="s">
        <v>9</v>
      </c>
    </row>
    <row r="14" spans="1:8" ht="12.75">
      <c r="A14" s="7" t="s">
        <v>491</v>
      </c>
      <c r="B14" s="1" t="s">
        <v>501</v>
      </c>
      <c r="C14" s="1" t="s">
        <v>288</v>
      </c>
      <c r="D14" s="1"/>
      <c r="E14" s="1"/>
      <c r="F14" s="1"/>
      <c r="G14" s="37"/>
      <c r="H14" s="7" t="s">
        <v>30</v>
      </c>
    </row>
    <row r="15" spans="1:8" ht="12.75">
      <c r="A15" s="1"/>
      <c r="B15" s="1"/>
      <c r="C15" s="1"/>
      <c r="D15" s="1"/>
      <c r="E15" s="1"/>
      <c r="F15" s="1"/>
      <c r="G15" s="37"/>
      <c r="H15" s="7" t="s">
        <v>30</v>
      </c>
    </row>
    <row r="16" spans="1:8" ht="12.75">
      <c r="A16" s="1"/>
      <c r="B16" s="1"/>
      <c r="C16" s="1"/>
      <c r="D16" s="1"/>
      <c r="E16" s="1"/>
      <c r="F16" s="1"/>
      <c r="G16" s="37"/>
      <c r="H16" s="1"/>
    </row>
    <row r="17" spans="1:8" ht="12.75">
      <c r="A17" s="1"/>
      <c r="B17" s="1"/>
      <c r="C17" s="1"/>
      <c r="D17" s="1"/>
      <c r="E17" s="1"/>
      <c r="F17" s="1"/>
      <c r="G17" s="37"/>
      <c r="H17" s="1"/>
    </row>
    <row r="18" spans="1:8" ht="12.75">
      <c r="A18" s="1"/>
      <c r="B18" s="1"/>
      <c r="C18" s="1"/>
      <c r="D18" s="1"/>
      <c r="E18" s="1"/>
      <c r="F18" s="1"/>
      <c r="G18" s="37"/>
      <c r="H18" s="1"/>
    </row>
    <row r="19" spans="1:8" ht="12.75">
      <c r="A19" s="1"/>
      <c r="B19" s="1"/>
      <c r="C19" s="1"/>
      <c r="D19" s="1"/>
      <c r="E19" s="1"/>
      <c r="F19" s="1"/>
      <c r="G19" s="37"/>
      <c r="H19" s="1"/>
    </row>
    <row r="20" spans="1:8" ht="12.75">
      <c r="A20" s="1"/>
      <c r="B20" s="1"/>
      <c r="C20" s="1"/>
      <c r="D20" s="1"/>
      <c r="E20" s="1"/>
      <c r="F20" s="1"/>
      <c r="G20" s="37"/>
      <c r="H20" s="1"/>
    </row>
    <row r="21" spans="1:8" ht="12.75">
      <c r="A21" s="1"/>
      <c r="B21" s="1"/>
      <c r="C21" s="1"/>
      <c r="D21" s="1"/>
      <c r="E21" s="1"/>
      <c r="F21" s="1"/>
      <c r="G21" s="37"/>
      <c r="H21" s="1"/>
    </row>
    <row r="22" spans="1:8" ht="12.75">
      <c r="A22" s="1"/>
      <c r="B22" s="1"/>
      <c r="C22" s="1"/>
      <c r="D22" s="1"/>
      <c r="E22" s="1"/>
      <c r="F22" s="1"/>
      <c r="G22" s="37"/>
      <c r="H22" s="1"/>
    </row>
    <row r="23" spans="1:8" ht="12.75">
      <c r="A23" s="1"/>
      <c r="B23" s="1"/>
      <c r="C23" s="1"/>
      <c r="D23" s="1"/>
      <c r="E23" s="1"/>
      <c r="F23" s="1"/>
      <c r="G23" s="37"/>
      <c r="H23" s="1"/>
    </row>
    <row r="24" spans="1:8" ht="12.75">
      <c r="A24" s="1"/>
      <c r="B24" s="1"/>
      <c r="C24" s="1"/>
      <c r="D24" s="1"/>
      <c r="E24" s="1"/>
      <c r="F24" s="1"/>
      <c r="G24" s="37"/>
      <c r="H24" s="1"/>
    </row>
    <row r="25" spans="1:8" ht="12.75">
      <c r="A25" s="1"/>
      <c r="B25" s="1"/>
      <c r="C25" s="1"/>
      <c r="D25" s="1"/>
      <c r="E25" s="1"/>
      <c r="F25" s="1"/>
      <c r="G25" s="37"/>
      <c r="H25" s="1"/>
    </row>
    <row r="26" spans="1:8" ht="12.75">
      <c r="A26" s="1"/>
      <c r="B26" s="1"/>
      <c r="C26" s="1"/>
      <c r="D26" s="1"/>
      <c r="E26" s="1"/>
      <c r="F26" s="1"/>
      <c r="G26" s="37"/>
      <c r="H26" s="1"/>
    </row>
    <row r="27" spans="1:8" ht="12.75">
      <c r="A27" s="1"/>
      <c r="B27" s="1"/>
      <c r="C27" s="1"/>
      <c r="D27" s="1"/>
      <c r="E27" s="1"/>
      <c r="F27" s="1"/>
      <c r="G27" s="37"/>
      <c r="H27" s="1"/>
    </row>
    <row r="28" spans="1:8" ht="12.75">
      <c r="A28" s="1"/>
      <c r="B28" s="1"/>
      <c r="C28" s="1"/>
      <c r="D28" s="1"/>
      <c r="E28" s="1"/>
      <c r="F28" s="1"/>
      <c r="G28" s="37"/>
      <c r="H28" s="1"/>
    </row>
    <row r="29" spans="1:8" ht="12.75">
      <c r="A29" s="1"/>
      <c r="B29" s="1"/>
      <c r="C29" s="1"/>
      <c r="D29" s="1"/>
      <c r="E29" s="1"/>
      <c r="F29" s="1"/>
      <c r="G29" s="37"/>
      <c r="H29" s="1"/>
    </row>
    <row r="30" spans="1:8" ht="12.75">
      <c r="A30" s="1"/>
      <c r="B30" s="1"/>
      <c r="C30" s="1"/>
      <c r="D30" s="1"/>
      <c r="E30" s="1"/>
      <c r="F30" s="1"/>
      <c r="G30" s="37"/>
      <c r="H30" s="1"/>
    </row>
    <row r="31" spans="1:8" ht="12.75">
      <c r="A31" s="1"/>
      <c r="B31" s="1"/>
      <c r="C31" s="1"/>
      <c r="D31" s="1"/>
      <c r="E31" s="1"/>
      <c r="F31" s="1"/>
      <c r="G31" s="37"/>
      <c r="H31" s="1"/>
    </row>
    <row r="32" spans="1:8" ht="12.75">
      <c r="A32" s="1"/>
      <c r="B32" s="1"/>
      <c r="C32" s="1"/>
      <c r="D32" s="1"/>
      <c r="E32" s="1"/>
      <c r="F32" s="1"/>
      <c r="G32" s="37"/>
      <c r="H32" s="1"/>
    </row>
    <row r="33" spans="1:8" ht="12.75">
      <c r="A33" s="1"/>
      <c r="B33" s="1"/>
      <c r="C33" s="1"/>
      <c r="D33" s="1"/>
      <c r="E33" s="1"/>
      <c r="F33" s="1"/>
      <c r="G33" s="37"/>
      <c r="H33" s="1"/>
    </row>
    <row r="34" spans="1:8" ht="12.75">
      <c r="A34" s="1"/>
      <c r="B34" s="1"/>
      <c r="C34" s="1"/>
      <c r="D34" s="1"/>
      <c r="E34" s="1"/>
      <c r="F34" s="1"/>
      <c r="G34" s="37"/>
      <c r="H34" s="1"/>
    </row>
    <row r="35" spans="1:8" ht="12.75">
      <c r="A35" s="1"/>
      <c r="B35" s="1"/>
      <c r="C35" s="1"/>
      <c r="D35" s="1"/>
      <c r="E35" s="1"/>
      <c r="F35" s="1"/>
      <c r="G35" s="37"/>
      <c r="H35" s="1"/>
    </row>
    <row r="36" spans="1:8" ht="12.75">
      <c r="A36" s="1"/>
      <c r="B36" s="1"/>
      <c r="C36" s="1"/>
      <c r="D36" s="1"/>
      <c r="E36" s="1"/>
      <c r="F36" s="1"/>
      <c r="G36" s="37"/>
      <c r="H36" s="1"/>
    </row>
    <row r="37" spans="1:8" ht="12.75">
      <c r="A37" s="1"/>
      <c r="B37" s="1"/>
      <c r="C37" s="1"/>
      <c r="D37" s="1"/>
      <c r="E37" s="1"/>
      <c r="F37" s="1"/>
      <c r="G37" s="37"/>
      <c r="H37" s="1"/>
    </row>
    <row r="38" spans="1:8" ht="12.75">
      <c r="A38" s="1"/>
      <c r="B38" s="1"/>
      <c r="C38" s="1"/>
      <c r="D38" s="1"/>
      <c r="E38" s="1"/>
      <c r="F38" s="1"/>
      <c r="G38" s="37"/>
      <c r="H38" s="1"/>
    </row>
    <row r="39" spans="1:8" ht="12.75">
      <c r="A39" s="1"/>
      <c r="B39" s="1"/>
      <c r="C39" s="1"/>
      <c r="D39" s="1"/>
      <c r="E39" s="1"/>
      <c r="F39" s="1"/>
      <c r="G39" s="37"/>
      <c r="H39" s="1"/>
    </row>
    <row r="40" spans="1:8" ht="12.75">
      <c r="A40" s="1"/>
      <c r="B40" s="1"/>
      <c r="C40" s="1"/>
      <c r="D40" s="1"/>
      <c r="E40" s="1"/>
      <c r="F40" s="1"/>
      <c r="G40" s="37"/>
      <c r="H40" s="1"/>
    </row>
    <row r="41" spans="1:8" ht="12.75">
      <c r="A41" s="1"/>
      <c r="B41" s="1"/>
      <c r="C41" s="1"/>
      <c r="D41" s="1"/>
      <c r="E41" s="1"/>
      <c r="F41" s="1"/>
      <c r="G41" s="37"/>
      <c r="H41" s="1"/>
    </row>
    <row r="42" spans="1:8" ht="12.75">
      <c r="A42" s="1"/>
      <c r="B42" s="1"/>
      <c r="C42" s="1"/>
      <c r="D42" s="1"/>
      <c r="E42" s="1"/>
      <c r="F42" s="1"/>
      <c r="G42" s="37"/>
      <c r="H42" s="1"/>
    </row>
    <row r="43" spans="1:8" ht="12.75">
      <c r="A43" s="1"/>
      <c r="B43" s="1"/>
      <c r="C43" s="1"/>
      <c r="D43" s="1"/>
      <c r="E43" s="1"/>
      <c r="F43" s="1"/>
      <c r="G43" s="37"/>
      <c r="H43" s="1"/>
    </row>
    <row r="44" spans="1:8" ht="12.75">
      <c r="A44" s="1"/>
      <c r="B44" s="1"/>
      <c r="C44" s="1"/>
      <c r="D44" s="1"/>
      <c r="E44" s="1"/>
      <c r="F44" s="1"/>
      <c r="G44" s="37"/>
      <c r="H44" s="1"/>
    </row>
    <row r="45" spans="1:8" ht="12.75">
      <c r="A45" s="1"/>
      <c r="B45" s="1"/>
      <c r="C45" s="1"/>
      <c r="D45" s="1"/>
      <c r="E45" s="1"/>
      <c r="F45" s="1"/>
      <c r="G45" s="37"/>
      <c r="H45" s="1"/>
    </row>
    <row r="46" spans="1:8" ht="12.75">
      <c r="A46" s="1"/>
      <c r="B46" s="1"/>
      <c r="C46" s="1"/>
      <c r="D46" s="1"/>
      <c r="E46" s="1"/>
      <c r="F46" s="1"/>
      <c r="G46" s="37"/>
      <c r="H46" s="1"/>
    </row>
    <row r="47" spans="1:8" ht="12.75">
      <c r="A47" s="1"/>
      <c r="B47" s="1"/>
      <c r="C47" s="1"/>
      <c r="D47" s="1"/>
      <c r="E47" s="1"/>
      <c r="F47" s="1"/>
      <c r="G47" s="37"/>
      <c r="H47" s="1"/>
    </row>
    <row r="48" spans="1:8" ht="12.75">
      <c r="A48" s="1"/>
      <c r="B48" s="1"/>
      <c r="C48" s="1"/>
      <c r="D48" s="1"/>
      <c r="E48" s="1"/>
      <c r="F48" s="1"/>
      <c r="G48" s="37"/>
      <c r="H48" s="1"/>
    </row>
    <row r="49" spans="1:8" ht="12.75">
      <c r="A49" s="1"/>
      <c r="B49" s="1"/>
      <c r="C49" s="1"/>
      <c r="D49" s="1"/>
      <c r="E49" s="1"/>
      <c r="F49" s="1"/>
      <c r="G49" s="37"/>
      <c r="H49" s="1"/>
    </row>
    <row r="50" spans="1:8" ht="12.75">
      <c r="A50" s="1"/>
      <c r="B50" s="1"/>
      <c r="C50" s="1"/>
      <c r="D50" s="1"/>
      <c r="E50" s="1"/>
      <c r="F50" s="1"/>
      <c r="G50" s="37"/>
      <c r="H50" s="1"/>
    </row>
    <row r="51" spans="1:8" ht="12.75">
      <c r="A51" s="1"/>
      <c r="B51" s="1"/>
      <c r="C51" s="1"/>
      <c r="D51" s="1"/>
      <c r="E51" s="1"/>
      <c r="F51" s="1"/>
      <c r="G51" s="37"/>
      <c r="H51" s="1"/>
    </row>
    <row r="52" spans="1:8" ht="12.75">
      <c r="A52" s="1"/>
      <c r="B52" s="1"/>
      <c r="C52" s="1"/>
      <c r="D52" s="1"/>
      <c r="E52" s="1"/>
      <c r="F52" s="1"/>
      <c r="G52" s="37"/>
      <c r="H52" s="1"/>
    </row>
    <row r="53" spans="1:8" ht="12.75">
      <c r="A53" s="1"/>
      <c r="B53" s="1"/>
      <c r="C53" s="1"/>
      <c r="D53" s="1"/>
      <c r="E53" s="1"/>
      <c r="F53" s="1"/>
      <c r="G53" s="37"/>
      <c r="H53" s="1"/>
    </row>
    <row r="54" spans="1:8" ht="12.75">
      <c r="A54" s="1"/>
      <c r="B54" s="1"/>
      <c r="C54" s="1"/>
      <c r="D54" s="1"/>
      <c r="E54" s="1"/>
      <c r="F54" s="1"/>
      <c r="G54" s="37"/>
      <c r="H54" s="1"/>
    </row>
    <row r="55" spans="1:8" ht="12.75">
      <c r="A55" s="1"/>
      <c r="B55" s="1"/>
      <c r="C55" s="1"/>
      <c r="D55" s="1"/>
      <c r="E55" s="1"/>
      <c r="F55" s="1"/>
      <c r="G55" s="37"/>
      <c r="H55" s="1"/>
    </row>
    <row r="56" spans="1:8" ht="12.75">
      <c r="A56" s="1"/>
      <c r="B56" s="1"/>
      <c r="C56" s="1"/>
      <c r="D56" s="1"/>
      <c r="E56" s="1"/>
      <c r="F56" s="1"/>
      <c r="G56" s="37"/>
      <c r="H56" s="1"/>
    </row>
    <row r="57" spans="1:8" ht="12.75">
      <c r="A57" s="1"/>
      <c r="B57" s="1"/>
      <c r="C57" s="1"/>
      <c r="D57" s="1"/>
      <c r="E57" s="1"/>
      <c r="F57" s="1"/>
      <c r="G57" s="37"/>
      <c r="H57" s="1"/>
    </row>
    <row r="58" spans="1:8" ht="12.75">
      <c r="A58" s="1"/>
      <c r="B58" s="1"/>
      <c r="C58" s="1"/>
      <c r="D58" s="1"/>
      <c r="E58" s="1"/>
      <c r="F58" s="1"/>
      <c r="G58" s="37"/>
      <c r="H58" s="1"/>
    </row>
    <row r="59" spans="1:8" ht="12.75">
      <c r="A59" s="1"/>
      <c r="B59" s="1"/>
      <c r="C59" s="1"/>
      <c r="D59" s="1"/>
      <c r="E59" s="1"/>
      <c r="F59" s="1"/>
      <c r="G59" s="37"/>
      <c r="H59" s="1"/>
    </row>
    <row r="60" spans="1:8" ht="12.75">
      <c r="A60" s="1"/>
      <c r="B60" s="1"/>
      <c r="C60" s="1"/>
      <c r="D60" s="1"/>
      <c r="E60" s="1"/>
      <c r="F60" s="1"/>
      <c r="G60" s="37"/>
      <c r="H60" s="1"/>
    </row>
    <row r="61" spans="1:8" ht="12.75">
      <c r="A61" s="1"/>
      <c r="B61" s="1"/>
      <c r="C61" s="1"/>
      <c r="D61" s="1"/>
      <c r="E61" s="1"/>
      <c r="F61" s="1"/>
      <c r="G61" s="37"/>
      <c r="H61" s="1"/>
    </row>
    <row r="62" spans="1:8" ht="12.75">
      <c r="A62" s="1"/>
      <c r="B62" s="1"/>
      <c r="C62" s="1"/>
      <c r="D62" s="1"/>
      <c r="E62" s="1"/>
      <c r="F62" s="1"/>
      <c r="G62" s="37"/>
      <c r="H62" s="1"/>
    </row>
    <row r="63" spans="1:8" ht="12.75">
      <c r="A63" s="1"/>
      <c r="B63" s="1"/>
      <c r="C63" s="1"/>
      <c r="D63" s="1"/>
      <c r="E63" s="1"/>
      <c r="F63" s="1"/>
      <c r="G63" s="37"/>
      <c r="H63" s="1"/>
    </row>
    <row r="64" spans="1:8" ht="12.75">
      <c r="A64" s="1"/>
      <c r="B64" s="1"/>
      <c r="C64" s="1"/>
      <c r="D64" s="1"/>
      <c r="E64" s="1"/>
      <c r="F64" s="1"/>
      <c r="G64" s="37"/>
      <c r="H64" s="1"/>
    </row>
    <row r="65" spans="1:8" ht="12.75">
      <c r="A65" s="1"/>
      <c r="B65" s="1"/>
      <c r="C65" s="1"/>
      <c r="D65" s="1"/>
      <c r="E65" s="1"/>
      <c r="F65" s="1"/>
      <c r="G65" s="37"/>
      <c r="H65" s="1"/>
    </row>
    <row r="66" spans="1:8" ht="12.75">
      <c r="A66" s="1"/>
      <c r="B66" s="1"/>
      <c r="C66" s="1"/>
      <c r="D66" s="1"/>
      <c r="E66" s="1"/>
      <c r="F66" s="1"/>
      <c r="G66" s="37"/>
      <c r="H66" s="1"/>
    </row>
    <row r="67" spans="1:8" ht="12.75">
      <c r="A67" s="1"/>
      <c r="B67" s="1"/>
      <c r="C67" s="1"/>
      <c r="D67" s="1"/>
      <c r="E67" s="1"/>
      <c r="F67" s="1"/>
      <c r="G67" s="37"/>
      <c r="H67" s="1"/>
    </row>
    <row r="68" spans="1:8" ht="12.75">
      <c r="A68" s="1"/>
      <c r="B68" s="1"/>
      <c r="C68" s="1"/>
      <c r="D68" s="1"/>
      <c r="E68" s="1"/>
      <c r="F68" s="1"/>
      <c r="G68" s="37"/>
      <c r="H68" s="1"/>
    </row>
    <row r="69" spans="1:8" ht="12.75">
      <c r="A69" s="1"/>
      <c r="B69" s="1"/>
      <c r="C69" s="1"/>
      <c r="D69" s="1"/>
      <c r="E69" s="1"/>
      <c r="F69" s="1"/>
      <c r="G69" s="37"/>
      <c r="H69" s="1"/>
    </row>
    <row r="70" spans="1:8" ht="12.75">
      <c r="A70" s="1"/>
      <c r="B70" s="1"/>
      <c r="C70" s="1"/>
      <c r="D70" s="1"/>
      <c r="E70" s="1"/>
      <c r="F70" s="1"/>
      <c r="G70" s="37"/>
      <c r="H70" s="1"/>
    </row>
    <row r="71" spans="1:8" ht="12.75">
      <c r="A71" s="1"/>
      <c r="B71" s="1"/>
      <c r="C71" s="1"/>
      <c r="D71" s="1"/>
      <c r="E71" s="1"/>
      <c r="F71" s="1"/>
      <c r="G71" s="37"/>
      <c r="H71" s="1"/>
    </row>
    <row r="72" spans="1:8" ht="12.75">
      <c r="A72" s="1"/>
      <c r="B72" s="1"/>
      <c r="C72" s="1"/>
      <c r="D72" s="1"/>
      <c r="E72" s="1"/>
      <c r="F72" s="1"/>
      <c r="G72" s="37"/>
      <c r="H72" s="1"/>
    </row>
    <row r="73" spans="1:8" ht="12.75">
      <c r="A73" s="1"/>
      <c r="B73" s="1"/>
      <c r="C73" s="1"/>
      <c r="D73" s="1"/>
      <c r="E73" s="1"/>
      <c r="F73" s="1"/>
      <c r="G73" s="37"/>
      <c r="H73" s="1"/>
    </row>
    <row r="74" spans="1:8" ht="12.75">
      <c r="A74" s="1"/>
      <c r="B74" s="1"/>
      <c r="C74" s="1"/>
      <c r="D74" s="1"/>
      <c r="E74" s="1"/>
      <c r="F74" s="1"/>
      <c r="G74" s="37"/>
      <c r="H74" s="1"/>
    </row>
    <row r="75" spans="1:8" ht="12.75">
      <c r="A75" s="1"/>
      <c r="B75" s="1"/>
      <c r="C75" s="1"/>
      <c r="D75" s="1"/>
      <c r="E75" s="1"/>
      <c r="F75" s="1"/>
      <c r="G75" s="37"/>
      <c r="H75" s="1"/>
    </row>
    <row r="76" spans="1:8" ht="12.75">
      <c r="A76" s="1"/>
      <c r="B76" s="1"/>
      <c r="C76" s="1"/>
      <c r="D76" s="1"/>
      <c r="E76" s="1"/>
      <c r="F76" s="1"/>
      <c r="G76" s="37"/>
      <c r="H76" s="1"/>
    </row>
    <row r="77" spans="1:8" ht="12.75">
      <c r="A77" s="1"/>
      <c r="B77" s="1"/>
      <c r="C77" s="1"/>
      <c r="D77" s="1"/>
      <c r="E77" s="1"/>
      <c r="F77" s="1"/>
      <c r="G77" s="37"/>
      <c r="H77" s="1"/>
    </row>
    <row r="78" spans="1:8" ht="12.75">
      <c r="A78" s="1"/>
      <c r="B78" s="1"/>
      <c r="C78" s="1"/>
      <c r="D78" s="1"/>
      <c r="E78" s="1"/>
      <c r="F78" s="1"/>
      <c r="G78" s="37"/>
      <c r="H78" s="1"/>
    </row>
    <row r="79" spans="1:8" ht="12.75">
      <c r="A79" s="1"/>
      <c r="B79" s="1"/>
      <c r="C79" s="1"/>
      <c r="D79" s="1"/>
      <c r="E79" s="1"/>
      <c r="F79" s="1"/>
      <c r="G79" s="37"/>
      <c r="H79" s="1"/>
    </row>
    <row r="80" spans="1:8" ht="12.75">
      <c r="A80" s="1"/>
      <c r="B80" s="1"/>
      <c r="C80" s="1"/>
      <c r="D80" s="1"/>
      <c r="E80" s="1"/>
      <c r="F80" s="1"/>
      <c r="G80" s="37"/>
      <c r="H80" s="1"/>
    </row>
    <row r="81" spans="1:8" ht="12.75">
      <c r="A81" s="1"/>
      <c r="B81" s="1"/>
      <c r="C81" s="1"/>
      <c r="D81" s="1"/>
      <c r="E81" s="1"/>
      <c r="F81" s="1"/>
      <c r="G81" s="37"/>
      <c r="H81" s="1"/>
    </row>
    <row r="82" spans="1:8" ht="12.75">
      <c r="A82" s="1"/>
      <c r="B82" s="1"/>
      <c r="C82" s="1"/>
      <c r="D82" s="1"/>
      <c r="E82" s="1"/>
      <c r="F82" s="1"/>
      <c r="G82" s="37"/>
      <c r="H82" s="1"/>
    </row>
    <row r="83" spans="1:8" ht="12.75">
      <c r="A83" s="1"/>
      <c r="B83" s="1"/>
      <c r="C83" s="1"/>
      <c r="D83" s="1"/>
      <c r="E83" s="1"/>
      <c r="F83" s="1"/>
      <c r="G83" s="37"/>
      <c r="H83" s="1"/>
    </row>
    <row r="84" spans="1:8" ht="12.75">
      <c r="A84" s="1"/>
      <c r="B84" s="1"/>
      <c r="C84" s="1"/>
      <c r="D84" s="1"/>
      <c r="E84" s="1"/>
      <c r="F84" s="1"/>
      <c r="G84" s="37"/>
      <c r="H84" s="1"/>
    </row>
    <row r="85" spans="1:8" ht="12.75">
      <c r="A85" s="1"/>
      <c r="B85" s="1"/>
      <c r="C85" s="1"/>
      <c r="D85" s="1"/>
      <c r="E85" s="1"/>
      <c r="F85" s="1"/>
      <c r="G85" s="37"/>
      <c r="H85" s="1"/>
    </row>
    <row r="86" spans="1:8" ht="12.75">
      <c r="A86" s="1"/>
      <c r="B86" s="1"/>
      <c r="C86" s="1"/>
      <c r="D86" s="1"/>
      <c r="E86" s="1"/>
      <c r="F86" s="1"/>
      <c r="G86" s="37"/>
      <c r="H86" s="1"/>
    </row>
    <row r="87" spans="1:8" ht="12.75">
      <c r="A87" s="1"/>
      <c r="B87" s="1"/>
      <c r="C87" s="1"/>
      <c r="D87" s="1"/>
      <c r="E87" s="1"/>
      <c r="F87" s="1"/>
      <c r="G87" s="37"/>
      <c r="H87" s="1"/>
    </row>
    <row r="88" spans="1:8" ht="12.75">
      <c r="A88" s="1"/>
      <c r="B88" s="1"/>
      <c r="C88" s="1"/>
      <c r="D88" s="1"/>
      <c r="E88" s="1"/>
      <c r="F88" s="1"/>
      <c r="G88" s="37"/>
      <c r="H88" s="1"/>
    </row>
    <row r="89" spans="1:8" ht="12.75">
      <c r="A89" s="1"/>
      <c r="B89" s="1"/>
      <c r="C89" s="1"/>
      <c r="D89" s="1"/>
      <c r="E89" s="1"/>
      <c r="F89" s="1"/>
      <c r="G89" s="37"/>
      <c r="H89" s="1"/>
    </row>
    <row r="90" spans="1:8" ht="12.75">
      <c r="A90" s="1"/>
      <c r="B90" s="1"/>
      <c r="C90" s="1"/>
      <c r="D90" s="1"/>
      <c r="E90" s="1"/>
      <c r="F90" s="1"/>
      <c r="G90" s="37"/>
      <c r="H90" s="1"/>
    </row>
    <row r="91" spans="1:8" ht="12.75">
      <c r="A91" s="1"/>
      <c r="B91" s="1"/>
      <c r="C91" s="1"/>
      <c r="D91" s="1"/>
      <c r="E91" s="1"/>
      <c r="F91" s="1"/>
      <c r="G91" s="37"/>
      <c r="H91" s="1"/>
    </row>
    <row r="92" spans="1:8" ht="12.75">
      <c r="A92" s="1"/>
      <c r="B92" s="1"/>
      <c r="C92" s="1"/>
      <c r="D92" s="1"/>
      <c r="E92" s="1"/>
      <c r="F92" s="1"/>
      <c r="G92" s="37"/>
      <c r="H92" s="1"/>
    </row>
    <row r="93" spans="1:8" ht="12.75">
      <c r="A93" s="1"/>
      <c r="B93" s="1"/>
      <c r="C93" s="1"/>
      <c r="D93" s="1"/>
      <c r="E93" s="1"/>
      <c r="F93" s="1"/>
      <c r="G93" s="37"/>
      <c r="H93" s="1"/>
    </row>
    <row r="94" spans="1:8" ht="12.75">
      <c r="A94" s="1"/>
      <c r="B94" s="1"/>
      <c r="C94" s="1"/>
      <c r="D94" s="1"/>
      <c r="E94" s="1"/>
      <c r="F94" s="1"/>
      <c r="G94" s="37"/>
      <c r="H94" s="1"/>
    </row>
    <row r="95" spans="1:8" ht="12.75">
      <c r="A95" s="1"/>
      <c r="B95" s="1"/>
      <c r="C95" s="1"/>
      <c r="D95" s="1"/>
      <c r="E95" s="1"/>
      <c r="F95" s="1"/>
      <c r="G95" s="37"/>
      <c r="H95" s="1"/>
    </row>
    <row r="96" spans="1:8" ht="12.75">
      <c r="A96" s="1"/>
      <c r="B96" s="1"/>
      <c r="C96" s="1"/>
      <c r="D96" s="1"/>
      <c r="E96" s="1"/>
      <c r="F96" s="1"/>
      <c r="G96" s="37"/>
      <c r="H96" s="1"/>
    </row>
    <row r="97" spans="1:8" ht="12.75">
      <c r="A97" s="1"/>
      <c r="B97" s="1"/>
      <c r="C97" s="1"/>
      <c r="D97" s="1"/>
      <c r="E97" s="1"/>
      <c r="F97" s="1"/>
      <c r="G97" s="37"/>
      <c r="H97" s="1"/>
    </row>
    <row r="98" spans="1:8" ht="12.75">
      <c r="A98" s="1"/>
      <c r="B98" s="1"/>
      <c r="C98" s="1"/>
      <c r="D98" s="1"/>
      <c r="E98" s="1"/>
      <c r="F98" s="1"/>
      <c r="G98" s="37"/>
      <c r="H98" s="1"/>
    </row>
    <row r="99" spans="1:8" ht="12.75">
      <c r="A99" s="1"/>
      <c r="B99" s="1"/>
      <c r="C99" s="1"/>
      <c r="D99" s="1"/>
      <c r="E99" s="1"/>
      <c r="F99" s="1"/>
      <c r="G99" s="37"/>
      <c r="H99" s="1"/>
    </row>
    <row r="100" spans="1:8" ht="12.75">
      <c r="A100" s="1"/>
      <c r="B100" s="1"/>
      <c r="C100" s="1"/>
      <c r="D100" s="1"/>
      <c r="E100" s="1"/>
      <c r="F100" s="1"/>
      <c r="G100" s="37"/>
      <c r="H100" s="1"/>
    </row>
  </sheetData>
  <sheetProtection/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&amp;LFeuille de données (BD)&amp;CEntreprise</oddHeader>
    <oddFooter>&amp;LM. F. Boufarès&amp;CUniversité Paris 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zoomScale="175" zoomScaleNormal="175" zoomScalePageLayoutView="0" workbookViewId="0" topLeftCell="A1">
      <selection activeCell="G1" sqref="G1"/>
    </sheetView>
  </sheetViews>
  <sheetFormatPr defaultColWidth="11.421875" defaultRowHeight="12.75"/>
  <cols>
    <col min="1" max="1" width="12.00390625" style="0" customWidth="1"/>
    <col min="2" max="2" width="12.421875" style="0" bestFit="1" customWidth="1"/>
    <col min="3" max="3" width="12.7109375" style="0" bestFit="1" customWidth="1"/>
    <col min="4" max="4" width="11.57421875" style="0" customWidth="1"/>
    <col min="5" max="6" width="13.421875" style="0" bestFit="1" customWidth="1"/>
    <col min="7" max="7" width="13.57421875" style="0" customWidth="1"/>
  </cols>
  <sheetData>
    <row r="1" spans="1:7" ht="12.75">
      <c r="A1" s="29" t="s">
        <v>77</v>
      </c>
      <c r="B1" s="2" t="s">
        <v>95</v>
      </c>
      <c r="C1" s="2" t="s">
        <v>78</v>
      </c>
      <c r="D1" s="2" t="s">
        <v>79</v>
      </c>
      <c r="E1" s="2" t="s">
        <v>80</v>
      </c>
      <c r="F1" s="2" t="s">
        <v>81</v>
      </c>
      <c r="G1" s="77" t="s">
        <v>59</v>
      </c>
    </row>
    <row r="2" spans="1:7" ht="12.75" customHeight="1">
      <c r="A2" s="8" t="s">
        <v>353</v>
      </c>
      <c r="B2" s="8" t="s">
        <v>92</v>
      </c>
      <c r="C2" s="8" t="s">
        <v>226</v>
      </c>
      <c r="D2" s="8" t="s">
        <v>19</v>
      </c>
      <c r="E2" s="8" t="s">
        <v>82</v>
      </c>
      <c r="F2" s="8" t="s">
        <v>85</v>
      </c>
      <c r="G2" s="8" t="s">
        <v>378</v>
      </c>
    </row>
    <row r="3" spans="1:7" ht="12.75" customHeight="1">
      <c r="A3" s="8" t="s">
        <v>354</v>
      </c>
      <c r="B3" s="8" t="s">
        <v>92</v>
      </c>
      <c r="C3" s="8" t="s">
        <v>227</v>
      </c>
      <c r="D3" s="8" t="s">
        <v>158</v>
      </c>
      <c r="E3" s="8" t="s">
        <v>228</v>
      </c>
      <c r="F3" s="8" t="s">
        <v>100</v>
      </c>
      <c r="G3" s="8" t="s">
        <v>379</v>
      </c>
    </row>
    <row r="4" spans="1:7" ht="12.75" customHeight="1">
      <c r="A4" s="8" t="s">
        <v>355</v>
      </c>
      <c r="B4" s="8" t="s">
        <v>92</v>
      </c>
      <c r="C4" s="8" t="s">
        <v>229</v>
      </c>
      <c r="D4" s="8" t="s">
        <v>102</v>
      </c>
      <c r="E4" s="8" t="s">
        <v>230</v>
      </c>
      <c r="F4" s="8" t="s">
        <v>100</v>
      </c>
      <c r="G4" s="8" t="s">
        <v>380</v>
      </c>
    </row>
    <row r="5" spans="1:7" ht="12.75" customHeight="1">
      <c r="A5" s="8" t="s">
        <v>356</v>
      </c>
      <c r="B5" s="8" t="s">
        <v>92</v>
      </c>
      <c r="C5" s="8" t="s">
        <v>231</v>
      </c>
      <c r="D5" s="8" t="s">
        <v>232</v>
      </c>
      <c r="E5" s="8" t="s">
        <v>233</v>
      </c>
      <c r="F5" s="8" t="s">
        <v>100</v>
      </c>
      <c r="G5" s="8" t="s">
        <v>381</v>
      </c>
    </row>
    <row r="6" spans="1:7" ht="12.75" customHeight="1">
      <c r="A6" s="8" t="s">
        <v>357</v>
      </c>
      <c r="B6" s="8" t="s">
        <v>92</v>
      </c>
      <c r="C6" s="8" t="s">
        <v>9</v>
      </c>
      <c r="D6" s="8" t="s">
        <v>108</v>
      </c>
      <c r="E6" s="8" t="s">
        <v>234</v>
      </c>
      <c r="F6" s="8" t="s">
        <v>100</v>
      </c>
      <c r="G6" s="8" t="s">
        <v>378</v>
      </c>
    </row>
    <row r="7" spans="1:7" ht="12.75" customHeight="1">
      <c r="A7" s="8" t="s">
        <v>358</v>
      </c>
      <c r="B7" s="8" t="s">
        <v>92</v>
      </c>
      <c r="C7" s="8" t="s">
        <v>235</v>
      </c>
      <c r="D7" s="8" t="s">
        <v>236</v>
      </c>
      <c r="E7" s="8" t="s">
        <v>237</v>
      </c>
      <c r="F7" s="8" t="s">
        <v>100</v>
      </c>
      <c r="G7" s="8" t="s">
        <v>378</v>
      </c>
    </row>
    <row r="8" spans="1:7" ht="12.75" customHeight="1">
      <c r="A8" s="8" t="s">
        <v>359</v>
      </c>
      <c r="B8" s="8" t="s">
        <v>92</v>
      </c>
      <c r="C8" s="8" t="s">
        <v>16</v>
      </c>
      <c r="D8" s="8" t="s">
        <v>19</v>
      </c>
      <c r="E8" s="8" t="s">
        <v>238</v>
      </c>
      <c r="F8" s="8" t="s">
        <v>100</v>
      </c>
      <c r="G8" s="8" t="s">
        <v>378</v>
      </c>
    </row>
    <row r="9" spans="1:7" ht="12.75" customHeight="1">
      <c r="A9" s="8" t="s">
        <v>360</v>
      </c>
      <c r="B9" s="8" t="s">
        <v>93</v>
      </c>
      <c r="C9" s="8" t="s">
        <v>16</v>
      </c>
      <c r="D9" s="8" t="s">
        <v>21</v>
      </c>
      <c r="E9" s="8" t="s">
        <v>239</v>
      </c>
      <c r="F9" s="8" t="s">
        <v>100</v>
      </c>
      <c r="G9" s="8" t="s">
        <v>378</v>
      </c>
    </row>
    <row r="10" spans="1:7" ht="12.75" customHeight="1">
      <c r="A10" s="8" t="s">
        <v>361</v>
      </c>
      <c r="B10" s="8" t="s">
        <v>93</v>
      </c>
      <c r="C10" s="8" t="s">
        <v>186</v>
      </c>
      <c r="D10" s="8" t="s">
        <v>240</v>
      </c>
      <c r="E10" s="8" t="s">
        <v>241</v>
      </c>
      <c r="F10" s="8" t="s">
        <v>100</v>
      </c>
      <c r="G10" s="8" t="s">
        <v>380</v>
      </c>
    </row>
    <row r="11" spans="1:7" ht="12.75" customHeight="1">
      <c r="A11" s="8" t="s">
        <v>362</v>
      </c>
      <c r="B11" s="8" t="s">
        <v>93</v>
      </c>
      <c r="C11" s="8" t="s">
        <v>242</v>
      </c>
      <c r="D11" s="8" t="s">
        <v>243</v>
      </c>
      <c r="E11" s="8" t="s">
        <v>244</v>
      </c>
      <c r="F11" s="8" t="s">
        <v>100</v>
      </c>
      <c r="G11" s="8" t="s">
        <v>380</v>
      </c>
    </row>
    <row r="12" spans="1:7" ht="12.75" customHeight="1">
      <c r="A12" s="8" t="s">
        <v>363</v>
      </c>
      <c r="B12" s="8" t="s">
        <v>93</v>
      </c>
      <c r="C12" s="8" t="s">
        <v>245</v>
      </c>
      <c r="D12" s="8" t="s">
        <v>19</v>
      </c>
      <c r="E12" s="8" t="s">
        <v>246</v>
      </c>
      <c r="F12" s="8" t="s">
        <v>100</v>
      </c>
      <c r="G12" s="8" t="s">
        <v>380</v>
      </c>
    </row>
    <row r="13" spans="1:7" ht="12.75" customHeight="1">
      <c r="A13" s="8" t="s">
        <v>364</v>
      </c>
      <c r="B13" s="8" t="s">
        <v>93</v>
      </c>
      <c r="C13" s="8" t="s">
        <v>247</v>
      </c>
      <c r="D13" s="8" t="s">
        <v>232</v>
      </c>
      <c r="E13" s="8" t="s">
        <v>82</v>
      </c>
      <c r="F13" s="8" t="s">
        <v>86</v>
      </c>
      <c r="G13" s="8" t="s">
        <v>380</v>
      </c>
    </row>
    <row r="14" spans="1:7" ht="12.75" customHeight="1">
      <c r="A14" s="8" t="s">
        <v>365</v>
      </c>
      <c r="B14" s="8" t="s">
        <v>93</v>
      </c>
      <c r="C14" s="8" t="s">
        <v>248</v>
      </c>
      <c r="D14" s="8" t="s">
        <v>249</v>
      </c>
      <c r="E14" s="8" t="s">
        <v>100</v>
      </c>
      <c r="F14" s="8" t="s">
        <v>100</v>
      </c>
      <c r="G14" s="8" t="s">
        <v>382</v>
      </c>
    </row>
    <row r="15" spans="1:7" ht="12.75" customHeight="1">
      <c r="A15" s="8" t="s">
        <v>366</v>
      </c>
      <c r="B15" s="8" t="s">
        <v>93</v>
      </c>
      <c r="C15" s="8" t="s">
        <v>250</v>
      </c>
      <c r="D15" s="8" t="s">
        <v>251</v>
      </c>
      <c r="E15" s="8" t="s">
        <v>100</v>
      </c>
      <c r="F15" s="8" t="s">
        <v>100</v>
      </c>
      <c r="G15" s="8" t="s">
        <v>382</v>
      </c>
    </row>
    <row r="16" spans="1:7" ht="12.75" customHeight="1">
      <c r="A16" s="8" t="s">
        <v>367</v>
      </c>
      <c r="B16" s="8" t="s">
        <v>93</v>
      </c>
      <c r="C16" s="8" t="s">
        <v>252</v>
      </c>
      <c r="D16" s="8" t="s">
        <v>253</v>
      </c>
      <c r="E16" s="8" t="s">
        <v>100</v>
      </c>
      <c r="F16" s="8" t="s">
        <v>100</v>
      </c>
      <c r="G16" s="8" t="s">
        <v>382</v>
      </c>
    </row>
    <row r="17" spans="1:7" ht="12.75" customHeight="1">
      <c r="A17" s="8" t="s">
        <v>368</v>
      </c>
      <c r="B17" s="8" t="s">
        <v>93</v>
      </c>
      <c r="C17" s="8" t="s">
        <v>254</v>
      </c>
      <c r="D17" s="8" t="s">
        <v>21</v>
      </c>
      <c r="E17" s="8" t="s">
        <v>100</v>
      </c>
      <c r="F17" s="8" t="s">
        <v>100</v>
      </c>
      <c r="G17" s="8" t="s">
        <v>382</v>
      </c>
    </row>
    <row r="18" spans="1:7" ht="12.75" customHeight="1">
      <c r="A18" s="8" t="s">
        <v>369</v>
      </c>
      <c r="B18" s="8" t="s">
        <v>93</v>
      </c>
      <c r="C18" s="8" t="s">
        <v>255</v>
      </c>
      <c r="D18" s="8" t="s">
        <v>19</v>
      </c>
      <c r="E18" s="8" t="s">
        <v>100</v>
      </c>
      <c r="F18" s="8" t="s">
        <v>100</v>
      </c>
      <c r="G18" s="8" t="s">
        <v>382</v>
      </c>
    </row>
    <row r="19" spans="1:7" ht="12.75" customHeight="1">
      <c r="A19" s="8" t="s">
        <v>370</v>
      </c>
      <c r="B19" s="8" t="s">
        <v>93</v>
      </c>
      <c r="C19" s="8" t="s">
        <v>256</v>
      </c>
      <c r="D19" s="8" t="s">
        <v>257</v>
      </c>
      <c r="E19" s="8" t="s">
        <v>100</v>
      </c>
      <c r="F19" s="8" t="s">
        <v>100</v>
      </c>
      <c r="G19" s="8" t="s">
        <v>381</v>
      </c>
    </row>
    <row r="20" spans="1:7" ht="12.75" customHeight="1">
      <c r="A20" s="8" t="s">
        <v>371</v>
      </c>
      <c r="B20" s="8" t="s">
        <v>91</v>
      </c>
      <c r="C20" s="8" t="s">
        <v>258</v>
      </c>
      <c r="D20" s="8" t="s">
        <v>17</v>
      </c>
      <c r="E20" s="8" t="s">
        <v>83</v>
      </c>
      <c r="F20" s="8" t="s">
        <v>87</v>
      </c>
      <c r="G20" s="8" t="s">
        <v>380</v>
      </c>
    </row>
    <row r="21" spans="1:7" ht="12.75" customHeight="1">
      <c r="A21" s="8" t="s">
        <v>372</v>
      </c>
      <c r="B21" s="8" t="s">
        <v>91</v>
      </c>
      <c r="C21" s="8" t="s">
        <v>259</v>
      </c>
      <c r="D21" s="8" t="s">
        <v>194</v>
      </c>
      <c r="E21" s="8" t="s">
        <v>84</v>
      </c>
      <c r="F21" s="8" t="s">
        <v>88</v>
      </c>
      <c r="G21" s="8" t="s">
        <v>378</v>
      </c>
    </row>
    <row r="22" spans="1:7" ht="12.75" customHeight="1">
      <c r="A22" s="8" t="s">
        <v>373</v>
      </c>
      <c r="B22" s="8" t="s">
        <v>91</v>
      </c>
      <c r="C22" s="8" t="s">
        <v>229</v>
      </c>
      <c r="D22" s="8" t="s">
        <v>17</v>
      </c>
      <c r="E22" s="8" t="s">
        <v>84</v>
      </c>
      <c r="F22" s="8" t="s">
        <v>88</v>
      </c>
      <c r="G22" s="8" t="s">
        <v>378</v>
      </c>
    </row>
    <row r="23" spans="1:7" ht="12.75" customHeight="1">
      <c r="A23" s="8" t="s">
        <v>374</v>
      </c>
      <c r="B23" s="8" t="s">
        <v>92</v>
      </c>
      <c r="C23" s="8" t="s">
        <v>260</v>
      </c>
      <c r="D23" s="8" t="s">
        <v>261</v>
      </c>
      <c r="E23" s="8" t="s">
        <v>262</v>
      </c>
      <c r="F23" s="8" t="s">
        <v>100</v>
      </c>
      <c r="G23" s="8" t="s">
        <v>378</v>
      </c>
    </row>
    <row r="24" spans="1:7" ht="12.75" customHeight="1">
      <c r="A24" s="8" t="s">
        <v>375</v>
      </c>
      <c r="B24" s="8" t="s">
        <v>92</v>
      </c>
      <c r="C24" s="8" t="s">
        <v>263</v>
      </c>
      <c r="D24" s="8" t="s">
        <v>264</v>
      </c>
      <c r="E24" s="8" t="s">
        <v>265</v>
      </c>
      <c r="F24" s="8" t="s">
        <v>100</v>
      </c>
      <c r="G24" s="8" t="s">
        <v>378</v>
      </c>
    </row>
    <row r="25" spans="1:7" ht="12.75" customHeight="1">
      <c r="A25" s="8" t="s">
        <v>376</v>
      </c>
      <c r="B25" s="8" t="s">
        <v>92</v>
      </c>
      <c r="C25" s="8" t="s">
        <v>266</v>
      </c>
      <c r="D25" s="8" t="s">
        <v>19</v>
      </c>
      <c r="E25" s="8" t="s">
        <v>267</v>
      </c>
      <c r="F25" s="8" t="s">
        <v>100</v>
      </c>
      <c r="G25" s="8" t="s">
        <v>378</v>
      </c>
    </row>
    <row r="26" spans="1:7" ht="12.75" customHeight="1">
      <c r="A26" s="8" t="s">
        <v>377</v>
      </c>
      <c r="B26" s="8" t="s">
        <v>92</v>
      </c>
      <c r="C26" s="8" t="s">
        <v>118</v>
      </c>
      <c r="D26" s="8" t="s">
        <v>119</v>
      </c>
      <c r="E26" s="8" t="s">
        <v>268</v>
      </c>
      <c r="F26" s="8" t="s">
        <v>100</v>
      </c>
      <c r="G26" s="8" t="s">
        <v>379</v>
      </c>
    </row>
    <row r="27" spans="1:7" ht="12.75" customHeight="1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8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8.28125" style="0" bestFit="1" customWidth="1"/>
    <col min="2" max="2" width="26.00390625" style="45" bestFit="1" customWidth="1"/>
    <col min="3" max="3" width="11.7109375" style="0" bestFit="1" customWidth="1"/>
    <col min="4" max="4" width="14.00390625" style="30" bestFit="1" customWidth="1"/>
    <col min="5" max="5" width="14.00390625" style="30" customWidth="1"/>
    <col min="7" max="7" width="13.7109375" style="0" customWidth="1"/>
    <col min="9" max="9" width="22.8515625" style="0" customWidth="1"/>
    <col min="10" max="11" width="29.00390625" style="0" customWidth="1"/>
  </cols>
  <sheetData>
    <row r="1" spans="1:11" ht="13.5" thickBot="1">
      <c r="A1" s="78" t="s">
        <v>59</v>
      </c>
      <c r="B1" s="43" t="s">
        <v>269</v>
      </c>
      <c r="C1" s="14" t="s">
        <v>270</v>
      </c>
      <c r="D1" s="14" t="s">
        <v>413</v>
      </c>
      <c r="E1" s="67" t="s">
        <v>542</v>
      </c>
      <c r="F1" s="67" t="s">
        <v>297</v>
      </c>
      <c r="G1" s="67" t="s">
        <v>516</v>
      </c>
      <c r="H1" s="67" t="s">
        <v>297</v>
      </c>
      <c r="I1" s="67" t="s">
        <v>539</v>
      </c>
      <c r="J1" s="67" t="s">
        <v>540</v>
      </c>
      <c r="K1" s="67" t="s">
        <v>543</v>
      </c>
    </row>
    <row r="2" spans="1:17" ht="15">
      <c r="A2" s="60" t="s">
        <v>379</v>
      </c>
      <c r="B2" s="65">
        <v>37061</v>
      </c>
      <c r="C2" s="13">
        <v>1000</v>
      </c>
      <c r="D2" s="41" t="s">
        <v>415</v>
      </c>
      <c r="E2" s="68" t="s">
        <v>542</v>
      </c>
      <c r="F2" s="69">
        <f>YEAR(B2)</f>
        <v>2001</v>
      </c>
      <c r="G2" s="70" t="str">
        <f aca="true" t="shared" si="0" ref="G2:G33">VLOOKUP(VLOOKUP($A2,Entreprises,3,FALSE),SecteursActivités,2,FALSE)</f>
        <v>Audio visuel</v>
      </c>
      <c r="H2" s="69">
        <f>YEAR(B2)</f>
        <v>2001</v>
      </c>
      <c r="I2" s="70" t="str">
        <f>VLOOKUP(A2,Entreprises,3,FALSE)</f>
        <v>AudioVisu</v>
      </c>
      <c r="J2" s="73" t="str">
        <f>VLOOKUP(I2,SecteursActivités,2,FALSE)</f>
        <v>Audio visuel</v>
      </c>
      <c r="K2" s="73" t="str">
        <f>VLOOKUP(VLOOKUP(A2,Entreprises,3,FALSE),SecteursActivités,2,FALSE)</f>
        <v>Audio visuel</v>
      </c>
      <c r="L2" s="40"/>
      <c r="M2" s="40"/>
      <c r="N2" s="40"/>
      <c r="O2" s="40"/>
      <c r="P2" s="40"/>
      <c r="Q2" s="40"/>
    </row>
    <row r="3" spans="1:13" ht="15">
      <c r="A3" s="12" t="s">
        <v>491</v>
      </c>
      <c r="B3" s="65">
        <v>37180</v>
      </c>
      <c r="C3" s="13">
        <v>2000</v>
      </c>
      <c r="D3" s="41" t="s">
        <v>414</v>
      </c>
      <c r="E3" s="68" t="s">
        <v>542</v>
      </c>
      <c r="F3" s="69">
        <f>YEAR(B3)</f>
        <v>2001</v>
      </c>
      <c r="G3" s="70" t="str">
        <f t="shared" si="0"/>
        <v>Informatique</v>
      </c>
      <c r="H3" s="69">
        <f aca="true" t="shared" si="1" ref="H3:H66">YEAR(B3)</f>
        <v>2001</v>
      </c>
      <c r="I3" s="69" t="str">
        <f aca="true" t="shared" si="2" ref="I3:I34">VLOOKUP(A3,Entreprises,3,FALSE)</f>
        <v>Info</v>
      </c>
      <c r="J3" s="73" t="str">
        <f aca="true" t="shared" si="3" ref="J3:J35">VLOOKUP(I3,SecteursActivités,2,FALSE)</f>
        <v>Informatique</v>
      </c>
      <c r="K3" s="73" t="str">
        <f>VLOOKUP(VLOOKUP(A3,Entreprises,3,FALSE),SecteursActivités,2,FALSE)</f>
        <v>Informatique</v>
      </c>
      <c r="L3" s="47"/>
      <c r="M3" s="47"/>
    </row>
    <row r="4" spans="1:13" ht="15">
      <c r="A4" s="12" t="s">
        <v>379</v>
      </c>
      <c r="B4" s="65">
        <v>37545</v>
      </c>
      <c r="C4" s="13">
        <v>1500</v>
      </c>
      <c r="D4" s="41" t="s">
        <v>415</v>
      </c>
      <c r="E4" s="68" t="s">
        <v>542</v>
      </c>
      <c r="F4" s="69">
        <f aca="true" t="shared" si="4" ref="F4:F66">YEAR(B4)</f>
        <v>2002</v>
      </c>
      <c r="G4" s="70" t="str">
        <f t="shared" si="0"/>
        <v>Audio visuel</v>
      </c>
      <c r="H4" s="69">
        <f t="shared" si="1"/>
        <v>2002</v>
      </c>
      <c r="I4" s="69" t="str">
        <f t="shared" si="2"/>
        <v>AudioVisu</v>
      </c>
      <c r="J4" s="73" t="str">
        <f t="shared" si="3"/>
        <v>Audio visuel</v>
      </c>
      <c r="K4" s="73" t="str">
        <f>VLOOKUP(VLOOKUP(A4,Entreprises,3,FALSE),SecteursActivités,2,FALSE)</f>
        <v>Audio visuel</v>
      </c>
      <c r="L4" s="47"/>
      <c r="M4" s="47"/>
    </row>
    <row r="5" spans="1:13" ht="15">
      <c r="A5" s="12" t="s">
        <v>380</v>
      </c>
      <c r="B5" s="65">
        <v>37546</v>
      </c>
      <c r="C5" s="13">
        <v>1700</v>
      </c>
      <c r="D5" s="41" t="s">
        <v>414</v>
      </c>
      <c r="E5" s="68" t="s">
        <v>542</v>
      </c>
      <c r="F5" s="69">
        <f t="shared" si="4"/>
        <v>2002</v>
      </c>
      <c r="G5" s="70" t="str">
        <f t="shared" si="0"/>
        <v>Loisir</v>
      </c>
      <c r="H5" s="69">
        <f t="shared" si="1"/>
        <v>2002</v>
      </c>
      <c r="I5" s="69" t="str">
        <f t="shared" si="2"/>
        <v>Loisir</v>
      </c>
      <c r="J5" s="73" t="str">
        <f t="shared" si="3"/>
        <v>Loisir</v>
      </c>
      <c r="K5" s="73" t="str">
        <f aca="true" t="shared" si="5" ref="K5:K68">VLOOKUP(VLOOKUP(A5,Entreprises,3,FALSE),SecteursActivités,2,FALSE)</f>
        <v>Loisir</v>
      </c>
      <c r="L5" s="47"/>
      <c r="M5" s="47"/>
    </row>
    <row r="6" spans="1:13" ht="15">
      <c r="A6" s="12" t="s">
        <v>381</v>
      </c>
      <c r="B6" s="65">
        <v>37547</v>
      </c>
      <c r="C6" s="13">
        <v>2000</v>
      </c>
      <c r="D6" s="41" t="s">
        <v>414</v>
      </c>
      <c r="E6" s="68" t="s">
        <v>542</v>
      </c>
      <c r="F6" s="69">
        <f t="shared" si="4"/>
        <v>2002</v>
      </c>
      <c r="G6" s="70" t="str">
        <f t="shared" si="0"/>
        <v>Bancaire</v>
      </c>
      <c r="H6" s="69">
        <f t="shared" si="1"/>
        <v>2002</v>
      </c>
      <c r="I6" s="69" t="str">
        <f t="shared" si="2"/>
        <v>Banq</v>
      </c>
      <c r="J6" s="73" t="str">
        <f t="shared" si="3"/>
        <v>Bancaire</v>
      </c>
      <c r="K6" s="73" t="str">
        <f t="shared" si="5"/>
        <v>Bancaire</v>
      </c>
      <c r="M6" s="47"/>
    </row>
    <row r="7" spans="1:13" ht="15">
      <c r="A7" s="12" t="s">
        <v>382</v>
      </c>
      <c r="B7" s="65">
        <v>37548</v>
      </c>
      <c r="C7" s="13">
        <v>2300</v>
      </c>
      <c r="D7" s="41" t="s">
        <v>414</v>
      </c>
      <c r="E7" s="68" t="s">
        <v>542</v>
      </c>
      <c r="F7" s="69">
        <f t="shared" si="4"/>
        <v>2002</v>
      </c>
      <c r="G7" s="70" t="str">
        <f t="shared" si="0"/>
        <v>Informatique</v>
      </c>
      <c r="H7" s="69">
        <f t="shared" si="1"/>
        <v>2002</v>
      </c>
      <c r="I7" s="69" t="str">
        <f t="shared" si="2"/>
        <v>Info</v>
      </c>
      <c r="J7" s="73" t="str">
        <f t="shared" si="3"/>
        <v>Informatique</v>
      </c>
      <c r="K7" s="73" t="str">
        <f t="shared" si="5"/>
        <v>Informatique</v>
      </c>
      <c r="L7" s="48"/>
      <c r="M7" s="47"/>
    </row>
    <row r="8" spans="1:13" ht="15">
      <c r="A8" s="12" t="s">
        <v>384</v>
      </c>
      <c r="B8" s="65">
        <v>37550</v>
      </c>
      <c r="C8" s="13">
        <v>2900</v>
      </c>
      <c r="D8" s="41" t="s">
        <v>414</v>
      </c>
      <c r="E8" s="68" t="s">
        <v>542</v>
      </c>
      <c r="F8" s="69">
        <f t="shared" si="4"/>
        <v>2002</v>
      </c>
      <c r="G8" s="70" t="str">
        <f t="shared" si="0"/>
        <v>Automobile</v>
      </c>
      <c r="H8" s="69">
        <f t="shared" si="1"/>
        <v>2002</v>
      </c>
      <c r="I8" s="69" t="str">
        <f t="shared" si="2"/>
        <v>Auto</v>
      </c>
      <c r="J8" s="73" t="str">
        <f t="shared" si="3"/>
        <v>Automobile</v>
      </c>
      <c r="K8" s="73" t="str">
        <f t="shared" si="5"/>
        <v>Automobile</v>
      </c>
      <c r="L8" s="49"/>
      <c r="M8" s="47"/>
    </row>
    <row r="9" spans="1:13" ht="15">
      <c r="A9" s="12" t="s">
        <v>385</v>
      </c>
      <c r="B9" s="65">
        <v>37551</v>
      </c>
      <c r="C9" s="13">
        <v>3200</v>
      </c>
      <c r="D9" s="41" t="s">
        <v>414</v>
      </c>
      <c r="E9" s="68" t="s">
        <v>542</v>
      </c>
      <c r="F9" s="69">
        <f t="shared" si="4"/>
        <v>2002</v>
      </c>
      <c r="G9" s="70" t="str">
        <f t="shared" si="0"/>
        <v>Informatique</v>
      </c>
      <c r="H9" s="69">
        <f t="shared" si="1"/>
        <v>2002</v>
      </c>
      <c r="I9" s="69" t="str">
        <f t="shared" si="2"/>
        <v>Info</v>
      </c>
      <c r="J9" s="73" t="str">
        <f t="shared" si="3"/>
        <v>Informatique</v>
      </c>
      <c r="K9" s="73" t="str">
        <f t="shared" si="5"/>
        <v>Informatique</v>
      </c>
      <c r="L9" s="47"/>
      <c r="M9" s="47"/>
    </row>
    <row r="10" spans="1:13" ht="15">
      <c r="A10" s="12" t="s">
        <v>417</v>
      </c>
      <c r="B10" s="65">
        <v>37552</v>
      </c>
      <c r="C10" s="13">
        <v>3500</v>
      </c>
      <c r="D10" s="41" t="s">
        <v>414</v>
      </c>
      <c r="E10" s="68" t="s">
        <v>542</v>
      </c>
      <c r="F10" s="69">
        <f t="shared" si="4"/>
        <v>2002</v>
      </c>
      <c r="G10" s="70" t="str">
        <f t="shared" si="0"/>
        <v>Loisir</v>
      </c>
      <c r="H10" s="69">
        <f t="shared" si="1"/>
        <v>2002</v>
      </c>
      <c r="I10" s="69" t="str">
        <f t="shared" si="2"/>
        <v>Loisir</v>
      </c>
      <c r="J10" s="73" t="str">
        <f t="shared" si="3"/>
        <v>Loisir</v>
      </c>
      <c r="K10" s="73" t="str">
        <f t="shared" si="5"/>
        <v>Loisir</v>
      </c>
      <c r="L10" s="47"/>
      <c r="M10" s="47"/>
    </row>
    <row r="11" spans="1:13" ht="15">
      <c r="A11" s="12" t="s">
        <v>380</v>
      </c>
      <c r="B11" s="65">
        <v>37554</v>
      </c>
      <c r="C11" s="13">
        <v>2600</v>
      </c>
      <c r="D11" s="41" t="s">
        <v>414</v>
      </c>
      <c r="E11" s="68" t="s">
        <v>542</v>
      </c>
      <c r="F11" s="69">
        <f t="shared" si="4"/>
        <v>2002</v>
      </c>
      <c r="G11" s="70" t="str">
        <f t="shared" si="0"/>
        <v>Loisir</v>
      </c>
      <c r="H11" s="69">
        <f t="shared" si="1"/>
        <v>2002</v>
      </c>
      <c r="I11" s="69" t="str">
        <f t="shared" si="2"/>
        <v>Loisir</v>
      </c>
      <c r="J11" s="73" t="str">
        <f t="shared" si="3"/>
        <v>Loisir</v>
      </c>
      <c r="K11" s="73" t="str">
        <f t="shared" si="5"/>
        <v>Loisir</v>
      </c>
      <c r="L11" s="47"/>
      <c r="M11" s="47"/>
    </row>
    <row r="12" spans="1:13" ht="15">
      <c r="A12" s="12" t="s">
        <v>379</v>
      </c>
      <c r="B12" s="65">
        <v>37881</v>
      </c>
      <c r="C12" s="13">
        <v>1700</v>
      </c>
      <c r="D12" s="41" t="s">
        <v>415</v>
      </c>
      <c r="E12" s="68" t="s">
        <v>542</v>
      </c>
      <c r="F12" s="69">
        <f t="shared" si="4"/>
        <v>2003</v>
      </c>
      <c r="G12" s="70" t="str">
        <f t="shared" si="0"/>
        <v>Audio visuel</v>
      </c>
      <c r="H12" s="69">
        <f t="shared" si="1"/>
        <v>2003</v>
      </c>
      <c r="I12" s="69" t="str">
        <f t="shared" si="2"/>
        <v>AudioVisu</v>
      </c>
      <c r="J12" s="73" t="str">
        <f t="shared" si="3"/>
        <v>Audio visuel</v>
      </c>
      <c r="K12" s="73" t="str">
        <f t="shared" si="5"/>
        <v>Audio visuel</v>
      </c>
      <c r="L12" s="47"/>
      <c r="M12" s="47"/>
    </row>
    <row r="13" spans="1:13" ht="15">
      <c r="A13" s="12" t="s">
        <v>379</v>
      </c>
      <c r="B13" s="65">
        <v>37881</v>
      </c>
      <c r="C13" s="13">
        <v>1700</v>
      </c>
      <c r="D13" s="52" t="s">
        <v>414</v>
      </c>
      <c r="E13" s="68" t="s">
        <v>542</v>
      </c>
      <c r="F13" s="69">
        <f t="shared" si="4"/>
        <v>2003</v>
      </c>
      <c r="G13" s="70" t="str">
        <f t="shared" si="0"/>
        <v>Audio visuel</v>
      </c>
      <c r="H13" s="69">
        <f t="shared" si="1"/>
        <v>2003</v>
      </c>
      <c r="I13" s="69" t="str">
        <f t="shared" si="2"/>
        <v>AudioVisu</v>
      </c>
      <c r="J13" s="73" t="str">
        <f t="shared" si="3"/>
        <v>Audio visuel</v>
      </c>
      <c r="K13" s="73" t="str">
        <f t="shared" si="5"/>
        <v>Audio visuel</v>
      </c>
      <c r="L13" s="47"/>
      <c r="M13" s="47"/>
    </row>
    <row r="14" spans="1:11" ht="15">
      <c r="A14" s="12" t="s">
        <v>379</v>
      </c>
      <c r="B14" s="65">
        <v>38313</v>
      </c>
      <c r="C14" s="13">
        <v>1500</v>
      </c>
      <c r="D14" s="41" t="s">
        <v>415</v>
      </c>
      <c r="E14" s="68" t="s">
        <v>542</v>
      </c>
      <c r="F14" s="69">
        <f t="shared" si="4"/>
        <v>2004</v>
      </c>
      <c r="G14" s="70" t="str">
        <f t="shared" si="0"/>
        <v>Audio visuel</v>
      </c>
      <c r="H14" s="69">
        <f t="shared" si="1"/>
        <v>2004</v>
      </c>
      <c r="I14" s="69" t="str">
        <f t="shared" si="2"/>
        <v>AudioVisu</v>
      </c>
      <c r="J14" s="73" t="str">
        <f t="shared" si="3"/>
        <v>Audio visuel</v>
      </c>
      <c r="K14" s="73" t="str">
        <f t="shared" si="5"/>
        <v>Audio visuel</v>
      </c>
    </row>
    <row r="15" spans="1:11" ht="15">
      <c r="A15" s="12" t="s">
        <v>381</v>
      </c>
      <c r="B15" s="65">
        <v>38398</v>
      </c>
      <c r="C15" s="13">
        <v>3000</v>
      </c>
      <c r="D15" s="41" t="s">
        <v>414</v>
      </c>
      <c r="E15" s="68" t="s">
        <v>542</v>
      </c>
      <c r="F15" s="69">
        <f t="shared" si="4"/>
        <v>2005</v>
      </c>
      <c r="G15" s="70" t="str">
        <f t="shared" si="0"/>
        <v>Bancaire</v>
      </c>
      <c r="H15" s="69">
        <f t="shared" si="1"/>
        <v>2005</v>
      </c>
      <c r="I15" s="69" t="str">
        <f t="shared" si="2"/>
        <v>Banq</v>
      </c>
      <c r="J15" s="73" t="str">
        <f t="shared" si="3"/>
        <v>Bancaire</v>
      </c>
      <c r="K15" s="73" t="str">
        <f t="shared" si="5"/>
        <v>Bancaire</v>
      </c>
    </row>
    <row r="16" spans="1:11" ht="15">
      <c r="A16" s="12" t="s">
        <v>379</v>
      </c>
      <c r="B16" s="65">
        <v>38629</v>
      </c>
      <c r="C16" s="13">
        <v>2000</v>
      </c>
      <c r="D16" s="41" t="s">
        <v>414</v>
      </c>
      <c r="E16" s="68" t="s">
        <v>542</v>
      </c>
      <c r="F16" s="69">
        <f t="shared" si="4"/>
        <v>2005</v>
      </c>
      <c r="G16" s="70" t="str">
        <f t="shared" si="0"/>
        <v>Audio visuel</v>
      </c>
      <c r="H16" s="69">
        <f t="shared" si="1"/>
        <v>2005</v>
      </c>
      <c r="I16" s="69" t="str">
        <f t="shared" si="2"/>
        <v>AudioVisu</v>
      </c>
      <c r="J16" s="73" t="str">
        <f t="shared" si="3"/>
        <v>Audio visuel</v>
      </c>
      <c r="K16" s="73" t="str">
        <f t="shared" si="5"/>
        <v>Audio visuel</v>
      </c>
    </row>
    <row r="17" spans="1:11" ht="15">
      <c r="A17" s="12" t="s">
        <v>378</v>
      </c>
      <c r="B17" s="65">
        <v>38791</v>
      </c>
      <c r="C17" s="13">
        <v>2000</v>
      </c>
      <c r="D17" s="41" t="s">
        <v>414</v>
      </c>
      <c r="E17" s="68" t="s">
        <v>542</v>
      </c>
      <c r="F17" s="69">
        <f t="shared" si="4"/>
        <v>2006</v>
      </c>
      <c r="G17" s="70" t="str">
        <f t="shared" si="0"/>
        <v>Automobile</v>
      </c>
      <c r="H17" s="69">
        <f t="shared" si="1"/>
        <v>2006</v>
      </c>
      <c r="I17" s="69" t="str">
        <f t="shared" si="2"/>
        <v>Auto</v>
      </c>
      <c r="J17" s="73" t="str">
        <f t="shared" si="3"/>
        <v>Automobile</v>
      </c>
      <c r="K17" s="73" t="str">
        <f t="shared" si="5"/>
        <v>Automobile</v>
      </c>
    </row>
    <row r="18" spans="1:11" ht="15">
      <c r="A18" s="12" t="s">
        <v>379</v>
      </c>
      <c r="B18" s="65">
        <v>39041</v>
      </c>
      <c r="C18" s="13">
        <v>1500</v>
      </c>
      <c r="D18" s="41" t="s">
        <v>414</v>
      </c>
      <c r="E18" s="68" t="s">
        <v>542</v>
      </c>
      <c r="F18" s="69">
        <f t="shared" si="4"/>
        <v>2006</v>
      </c>
      <c r="G18" s="70" t="str">
        <f t="shared" si="0"/>
        <v>Audio visuel</v>
      </c>
      <c r="H18" s="69">
        <f t="shared" si="1"/>
        <v>2006</v>
      </c>
      <c r="I18" s="69" t="str">
        <f t="shared" si="2"/>
        <v>AudioVisu</v>
      </c>
      <c r="J18" s="73" t="str">
        <f t="shared" si="3"/>
        <v>Audio visuel</v>
      </c>
      <c r="K18" s="73" t="str">
        <f t="shared" si="5"/>
        <v>Audio visuel</v>
      </c>
    </row>
    <row r="19" spans="1:11" ht="15">
      <c r="A19" s="12" t="s">
        <v>378</v>
      </c>
      <c r="B19" s="65">
        <v>39157</v>
      </c>
      <c r="C19" s="13">
        <v>2500</v>
      </c>
      <c r="D19" s="41" t="s">
        <v>414</v>
      </c>
      <c r="E19" s="68" t="s">
        <v>542</v>
      </c>
      <c r="F19" s="69">
        <f t="shared" si="4"/>
        <v>2007</v>
      </c>
      <c r="G19" s="70" t="str">
        <f t="shared" si="0"/>
        <v>Automobile</v>
      </c>
      <c r="H19" s="69">
        <f t="shared" si="1"/>
        <v>2007</v>
      </c>
      <c r="I19" s="69" t="str">
        <f t="shared" si="2"/>
        <v>Auto</v>
      </c>
      <c r="J19" s="73" t="str">
        <f t="shared" si="3"/>
        <v>Automobile</v>
      </c>
      <c r="K19" s="73" t="str">
        <f t="shared" si="5"/>
        <v>Automobile</v>
      </c>
    </row>
    <row r="20" spans="1:11" ht="15">
      <c r="A20" s="12" t="s">
        <v>381</v>
      </c>
      <c r="B20" s="65">
        <v>39248</v>
      </c>
      <c r="C20" s="13">
        <v>3200</v>
      </c>
      <c r="D20" s="41" t="s">
        <v>414</v>
      </c>
      <c r="E20" s="68" t="s">
        <v>542</v>
      </c>
      <c r="F20" s="69">
        <f t="shared" si="4"/>
        <v>2007</v>
      </c>
      <c r="G20" s="70" t="str">
        <f t="shared" si="0"/>
        <v>Bancaire</v>
      </c>
      <c r="H20" s="69">
        <f t="shared" si="1"/>
        <v>2007</v>
      </c>
      <c r="I20" s="69" t="str">
        <f t="shared" si="2"/>
        <v>Banq</v>
      </c>
      <c r="J20" s="73" t="str">
        <f t="shared" si="3"/>
        <v>Bancaire</v>
      </c>
      <c r="K20" s="73" t="str">
        <f t="shared" si="5"/>
        <v>Bancaire</v>
      </c>
    </row>
    <row r="21" spans="1:11" ht="15">
      <c r="A21" s="12" t="s">
        <v>379</v>
      </c>
      <c r="B21" s="65">
        <v>39258</v>
      </c>
      <c r="C21" s="13">
        <v>1500</v>
      </c>
      <c r="D21" s="41" t="s">
        <v>415</v>
      </c>
      <c r="E21" s="68" t="s">
        <v>542</v>
      </c>
      <c r="F21" s="69">
        <f t="shared" si="4"/>
        <v>2007</v>
      </c>
      <c r="G21" s="70" t="str">
        <f t="shared" si="0"/>
        <v>Audio visuel</v>
      </c>
      <c r="H21" s="69">
        <f t="shared" si="1"/>
        <v>2007</v>
      </c>
      <c r="I21" s="69" t="str">
        <f t="shared" si="2"/>
        <v>AudioVisu</v>
      </c>
      <c r="J21" s="73" t="str">
        <f t="shared" si="3"/>
        <v>Audio visuel</v>
      </c>
      <c r="K21" s="73" t="str">
        <f t="shared" si="5"/>
        <v>Audio visuel</v>
      </c>
    </row>
    <row r="22" spans="1:11" ht="15">
      <c r="A22" s="12" t="s">
        <v>381</v>
      </c>
      <c r="B22" s="65">
        <v>39303</v>
      </c>
      <c r="C22" s="13">
        <v>3950</v>
      </c>
      <c r="D22" s="41" t="s">
        <v>414</v>
      </c>
      <c r="E22" s="68" t="s">
        <v>542</v>
      </c>
      <c r="F22" s="69">
        <f t="shared" si="4"/>
        <v>2007</v>
      </c>
      <c r="G22" s="70" t="str">
        <f t="shared" si="0"/>
        <v>Bancaire</v>
      </c>
      <c r="H22" s="69">
        <f t="shared" si="1"/>
        <v>2007</v>
      </c>
      <c r="I22" s="69" t="str">
        <f t="shared" si="2"/>
        <v>Banq</v>
      </c>
      <c r="J22" s="73" t="str">
        <f t="shared" si="3"/>
        <v>Bancaire</v>
      </c>
      <c r="K22" s="73" t="str">
        <f t="shared" si="5"/>
        <v>Bancaire</v>
      </c>
    </row>
    <row r="23" spans="1:11" ht="15">
      <c r="A23" s="12" t="s">
        <v>379</v>
      </c>
      <c r="B23" s="65">
        <v>39313</v>
      </c>
      <c r="C23" s="13">
        <v>2250</v>
      </c>
      <c r="D23" s="41" t="s">
        <v>415</v>
      </c>
      <c r="E23" s="68" t="s">
        <v>542</v>
      </c>
      <c r="F23" s="69">
        <f t="shared" si="4"/>
        <v>2007</v>
      </c>
      <c r="G23" s="70" t="str">
        <f t="shared" si="0"/>
        <v>Audio visuel</v>
      </c>
      <c r="H23" s="69">
        <f t="shared" si="1"/>
        <v>2007</v>
      </c>
      <c r="I23" s="69" t="str">
        <f t="shared" si="2"/>
        <v>AudioVisu</v>
      </c>
      <c r="J23" s="73" t="str">
        <f t="shared" si="3"/>
        <v>Audio visuel</v>
      </c>
      <c r="K23" s="73" t="str">
        <f t="shared" si="5"/>
        <v>Audio visuel</v>
      </c>
    </row>
    <row r="24" spans="1:11" ht="15">
      <c r="A24" s="1" t="s">
        <v>384</v>
      </c>
      <c r="B24" s="66">
        <v>40073</v>
      </c>
      <c r="C24" s="13">
        <v>3200</v>
      </c>
      <c r="D24" s="42" t="s">
        <v>414</v>
      </c>
      <c r="E24" s="68" t="s">
        <v>542</v>
      </c>
      <c r="F24" s="69">
        <f t="shared" si="4"/>
        <v>2009</v>
      </c>
      <c r="G24" s="70" t="str">
        <f t="shared" si="0"/>
        <v>Automobile</v>
      </c>
      <c r="H24" s="69">
        <f t="shared" si="1"/>
        <v>2009</v>
      </c>
      <c r="I24" s="69" t="str">
        <f t="shared" si="2"/>
        <v>Auto</v>
      </c>
      <c r="J24" s="73" t="str">
        <f t="shared" si="3"/>
        <v>Automobile</v>
      </c>
      <c r="K24" s="73" t="str">
        <f t="shared" si="5"/>
        <v>Automobile</v>
      </c>
    </row>
    <row r="25" spans="1:11" ht="15">
      <c r="A25" s="1" t="s">
        <v>384</v>
      </c>
      <c r="B25" s="66">
        <v>40102</v>
      </c>
      <c r="C25" s="13">
        <v>3200</v>
      </c>
      <c r="D25" s="42" t="s">
        <v>415</v>
      </c>
      <c r="E25" s="68" t="s">
        <v>542</v>
      </c>
      <c r="F25" s="69">
        <f t="shared" si="4"/>
        <v>2009</v>
      </c>
      <c r="G25" s="70" t="str">
        <f t="shared" si="0"/>
        <v>Automobile</v>
      </c>
      <c r="H25" s="69">
        <f t="shared" si="1"/>
        <v>2009</v>
      </c>
      <c r="I25" s="69" t="str">
        <f t="shared" si="2"/>
        <v>Auto</v>
      </c>
      <c r="J25" s="73" t="str">
        <f t="shared" si="3"/>
        <v>Automobile</v>
      </c>
      <c r="K25" s="73" t="str">
        <f t="shared" si="5"/>
        <v>Automobile</v>
      </c>
    </row>
    <row r="26" spans="1:11" ht="15">
      <c r="A26" s="1" t="s">
        <v>384</v>
      </c>
      <c r="B26" s="66">
        <v>40128</v>
      </c>
      <c r="C26" s="13">
        <v>3950</v>
      </c>
      <c r="D26" s="42" t="s">
        <v>414</v>
      </c>
      <c r="E26" s="68" t="s">
        <v>542</v>
      </c>
      <c r="F26" s="69">
        <f t="shared" si="4"/>
        <v>2009</v>
      </c>
      <c r="G26" s="70" t="str">
        <f t="shared" si="0"/>
        <v>Automobile</v>
      </c>
      <c r="H26" s="69">
        <f t="shared" si="1"/>
        <v>2009</v>
      </c>
      <c r="I26" s="69" t="str">
        <f t="shared" si="2"/>
        <v>Auto</v>
      </c>
      <c r="J26" s="73" t="str">
        <f t="shared" si="3"/>
        <v>Automobile</v>
      </c>
      <c r="K26" s="73" t="str">
        <f t="shared" si="5"/>
        <v>Automobile</v>
      </c>
    </row>
    <row r="27" spans="1:11" ht="15">
      <c r="A27" s="1" t="s">
        <v>384</v>
      </c>
      <c r="B27" s="66">
        <v>40157</v>
      </c>
      <c r="C27" s="13">
        <v>3950</v>
      </c>
      <c r="D27" s="42" t="s">
        <v>415</v>
      </c>
      <c r="E27" s="68" t="s">
        <v>542</v>
      </c>
      <c r="F27" s="69">
        <f t="shared" si="4"/>
        <v>2009</v>
      </c>
      <c r="G27" s="70" t="str">
        <f t="shared" si="0"/>
        <v>Automobile</v>
      </c>
      <c r="H27" s="69">
        <f t="shared" si="1"/>
        <v>2009</v>
      </c>
      <c r="I27" s="69" t="str">
        <f t="shared" si="2"/>
        <v>Auto</v>
      </c>
      <c r="J27" s="73" t="str">
        <f t="shared" si="3"/>
        <v>Automobile</v>
      </c>
      <c r="K27" s="73" t="str">
        <f t="shared" si="5"/>
        <v>Automobile</v>
      </c>
    </row>
    <row r="28" spans="1:11" ht="15">
      <c r="A28" s="12" t="s">
        <v>378</v>
      </c>
      <c r="B28" s="65">
        <v>40252</v>
      </c>
      <c r="C28" s="13">
        <v>2000</v>
      </c>
      <c r="D28" s="41" t="s">
        <v>414</v>
      </c>
      <c r="E28" s="68" t="s">
        <v>542</v>
      </c>
      <c r="F28" s="69">
        <f t="shared" si="4"/>
        <v>2010</v>
      </c>
      <c r="G28" s="70" t="str">
        <f t="shared" si="0"/>
        <v>Automobile</v>
      </c>
      <c r="H28" s="69">
        <f t="shared" si="1"/>
        <v>2010</v>
      </c>
      <c r="I28" s="69" t="str">
        <f t="shared" si="2"/>
        <v>Auto</v>
      </c>
      <c r="J28" s="73" t="str">
        <f t="shared" si="3"/>
        <v>Automobile</v>
      </c>
      <c r="K28" s="73" t="str">
        <f t="shared" si="5"/>
        <v>Automobile</v>
      </c>
    </row>
    <row r="29" spans="1:11" ht="15">
      <c r="A29" s="12" t="s">
        <v>378</v>
      </c>
      <c r="B29" s="65">
        <v>40307</v>
      </c>
      <c r="C29" s="13">
        <v>2750</v>
      </c>
      <c r="D29" s="41" t="s">
        <v>414</v>
      </c>
      <c r="E29" s="68" t="s">
        <v>542</v>
      </c>
      <c r="F29" s="69">
        <f t="shared" si="4"/>
        <v>2010</v>
      </c>
      <c r="G29" s="70" t="str">
        <f t="shared" si="0"/>
        <v>Automobile</v>
      </c>
      <c r="H29" s="69">
        <f t="shared" si="1"/>
        <v>2010</v>
      </c>
      <c r="I29" s="69" t="str">
        <f t="shared" si="2"/>
        <v>Auto</v>
      </c>
      <c r="J29" s="73" t="str">
        <f t="shared" si="3"/>
        <v>Automobile</v>
      </c>
      <c r="K29" s="73" t="str">
        <f t="shared" si="5"/>
        <v>Automobile</v>
      </c>
    </row>
    <row r="30" spans="1:11" ht="15">
      <c r="A30" s="1" t="s">
        <v>384</v>
      </c>
      <c r="B30" s="66">
        <v>40348</v>
      </c>
      <c r="C30" s="13">
        <v>3200</v>
      </c>
      <c r="D30" s="42" t="s">
        <v>414</v>
      </c>
      <c r="E30" s="68" t="s">
        <v>542</v>
      </c>
      <c r="F30" s="69">
        <f t="shared" si="4"/>
        <v>2010</v>
      </c>
      <c r="G30" s="70" t="str">
        <f t="shared" si="0"/>
        <v>Automobile</v>
      </c>
      <c r="H30" s="69">
        <f t="shared" si="1"/>
        <v>2010</v>
      </c>
      <c r="I30" s="69" t="str">
        <f t="shared" si="2"/>
        <v>Auto</v>
      </c>
      <c r="J30" s="73" t="str">
        <f t="shared" si="3"/>
        <v>Automobile</v>
      </c>
      <c r="K30" s="73" t="str">
        <f t="shared" si="5"/>
        <v>Automobile</v>
      </c>
    </row>
    <row r="31" spans="1:11" ht="15">
      <c r="A31" s="1" t="s">
        <v>384</v>
      </c>
      <c r="B31" s="66">
        <v>40403</v>
      </c>
      <c r="C31" s="13">
        <v>3950</v>
      </c>
      <c r="D31" s="42" t="s">
        <v>414</v>
      </c>
      <c r="E31" s="68" t="s">
        <v>542</v>
      </c>
      <c r="F31" s="69">
        <f t="shared" si="4"/>
        <v>2010</v>
      </c>
      <c r="G31" s="70" t="str">
        <f t="shared" si="0"/>
        <v>Automobile</v>
      </c>
      <c r="H31" s="69">
        <f t="shared" si="1"/>
        <v>2010</v>
      </c>
      <c r="I31" s="69" t="str">
        <f t="shared" si="2"/>
        <v>Auto</v>
      </c>
      <c r="J31" s="73" t="str">
        <f t="shared" si="3"/>
        <v>Automobile</v>
      </c>
      <c r="K31" s="73" t="str">
        <f t="shared" si="5"/>
        <v>Automobile</v>
      </c>
    </row>
    <row r="32" spans="1:11" ht="15">
      <c r="A32" s="12" t="s">
        <v>384</v>
      </c>
      <c r="B32" s="65">
        <v>40504</v>
      </c>
      <c r="C32" s="13">
        <v>1500</v>
      </c>
      <c r="D32" s="41" t="s">
        <v>415</v>
      </c>
      <c r="E32" s="68" t="s">
        <v>542</v>
      </c>
      <c r="F32" s="69">
        <f t="shared" si="4"/>
        <v>2010</v>
      </c>
      <c r="G32" s="70" t="str">
        <f t="shared" si="0"/>
        <v>Automobile</v>
      </c>
      <c r="H32" s="69">
        <f t="shared" si="1"/>
        <v>2010</v>
      </c>
      <c r="I32" s="69" t="str">
        <f t="shared" si="2"/>
        <v>Auto</v>
      </c>
      <c r="J32" s="73" t="str">
        <f t="shared" si="3"/>
        <v>Automobile</v>
      </c>
      <c r="K32" s="73" t="str">
        <f t="shared" si="5"/>
        <v>Automobile</v>
      </c>
    </row>
    <row r="33" spans="1:11" ht="15">
      <c r="A33" s="12" t="s">
        <v>384</v>
      </c>
      <c r="B33" s="65">
        <v>40559</v>
      </c>
      <c r="C33" s="13">
        <v>2250</v>
      </c>
      <c r="D33" s="41" t="s">
        <v>415</v>
      </c>
      <c r="E33" s="68" t="s">
        <v>542</v>
      </c>
      <c r="F33" s="69">
        <f t="shared" si="4"/>
        <v>2011</v>
      </c>
      <c r="G33" s="70" t="str">
        <f t="shared" si="0"/>
        <v>Automobile</v>
      </c>
      <c r="H33" s="69">
        <f t="shared" si="1"/>
        <v>2011</v>
      </c>
      <c r="I33" s="69" t="str">
        <f t="shared" si="2"/>
        <v>Auto</v>
      </c>
      <c r="J33" s="73" t="str">
        <f t="shared" si="3"/>
        <v>Automobile</v>
      </c>
      <c r="K33" s="73" t="str">
        <f t="shared" si="5"/>
        <v>Automobile</v>
      </c>
    </row>
    <row r="34" spans="1:11" ht="15">
      <c r="A34" s="12" t="s">
        <v>379</v>
      </c>
      <c r="B34" s="65">
        <v>40616</v>
      </c>
      <c r="C34" s="13">
        <v>1750</v>
      </c>
      <c r="D34" s="41" t="s">
        <v>415</v>
      </c>
      <c r="E34" s="68" t="s">
        <v>542</v>
      </c>
      <c r="F34" s="69">
        <f t="shared" si="4"/>
        <v>2011</v>
      </c>
      <c r="G34" s="70" t="str">
        <f aca="true" t="shared" si="6" ref="G34:G65">VLOOKUP(VLOOKUP($A34,Entreprises,3,FALSE),SecteursActivités,2,FALSE)</f>
        <v>Audio visuel</v>
      </c>
      <c r="H34" s="69">
        <f t="shared" si="1"/>
        <v>2011</v>
      </c>
      <c r="I34" s="69" t="str">
        <f t="shared" si="2"/>
        <v>AudioVisu</v>
      </c>
      <c r="J34" s="73" t="str">
        <f t="shared" si="3"/>
        <v>Audio visuel</v>
      </c>
      <c r="K34" s="73" t="str">
        <f t="shared" si="5"/>
        <v>Audio visuel</v>
      </c>
    </row>
    <row r="35" spans="1:11" ht="15">
      <c r="A35" s="12" t="s">
        <v>379</v>
      </c>
      <c r="B35" s="65">
        <v>40713</v>
      </c>
      <c r="C35" s="13">
        <v>1000</v>
      </c>
      <c r="D35" s="41" t="s">
        <v>415</v>
      </c>
      <c r="E35" s="68" t="s">
        <v>542</v>
      </c>
      <c r="F35" s="69">
        <f t="shared" si="4"/>
        <v>2011</v>
      </c>
      <c r="G35" s="70" t="str">
        <f t="shared" si="6"/>
        <v>Audio visuel</v>
      </c>
      <c r="H35" s="69">
        <f t="shared" si="1"/>
        <v>2011</v>
      </c>
      <c r="I35" s="69" t="str">
        <f aca="true" t="shared" si="7" ref="I35:I66">VLOOKUP(A35,Entreprises,3,FALSE)</f>
        <v>AudioVisu</v>
      </c>
      <c r="J35" s="73" t="str">
        <f t="shared" si="3"/>
        <v>Audio visuel</v>
      </c>
      <c r="K35" s="73" t="str">
        <f t="shared" si="5"/>
        <v>Audio visuel</v>
      </c>
    </row>
    <row r="36" spans="1:11" ht="15">
      <c r="A36" s="12" t="s">
        <v>491</v>
      </c>
      <c r="B36" s="65">
        <v>40735</v>
      </c>
      <c r="C36" s="13">
        <v>2750</v>
      </c>
      <c r="D36" s="41" t="s">
        <v>414</v>
      </c>
      <c r="E36" s="68" t="s">
        <v>542</v>
      </c>
      <c r="F36" s="69">
        <f t="shared" si="4"/>
        <v>2011</v>
      </c>
      <c r="G36" s="70" t="str">
        <f t="shared" si="6"/>
        <v>Informatique</v>
      </c>
      <c r="H36" s="69">
        <f t="shared" si="1"/>
        <v>2011</v>
      </c>
      <c r="I36" s="69" t="str">
        <f t="shared" si="7"/>
        <v>Info</v>
      </c>
      <c r="J36" s="73" t="str">
        <f aca="true" t="shared" si="8" ref="J36:J67">VLOOKUP(I36,SecteursActivités,2,FALSE)</f>
        <v>Informatique</v>
      </c>
      <c r="K36" s="73" t="str">
        <f t="shared" si="5"/>
        <v>Informatique</v>
      </c>
    </row>
    <row r="37" spans="1:11" ht="15">
      <c r="A37" s="12" t="s">
        <v>379</v>
      </c>
      <c r="B37" s="65">
        <v>40768</v>
      </c>
      <c r="C37" s="13">
        <v>1750</v>
      </c>
      <c r="D37" s="41" t="s">
        <v>415</v>
      </c>
      <c r="E37" s="68" t="s">
        <v>542</v>
      </c>
      <c r="F37" s="69">
        <f t="shared" si="4"/>
        <v>2011</v>
      </c>
      <c r="G37" s="70" t="str">
        <f t="shared" si="6"/>
        <v>Audio visuel</v>
      </c>
      <c r="H37" s="69">
        <f t="shared" si="1"/>
        <v>2011</v>
      </c>
      <c r="I37" s="69" t="str">
        <f t="shared" si="7"/>
        <v>AudioVisu</v>
      </c>
      <c r="J37" s="73" t="str">
        <f t="shared" si="8"/>
        <v>Audio visuel</v>
      </c>
      <c r="K37" s="73" t="str">
        <f t="shared" si="5"/>
        <v>Audio visuel</v>
      </c>
    </row>
    <row r="38" spans="1:11" ht="15">
      <c r="A38" s="12" t="s">
        <v>378</v>
      </c>
      <c r="B38" s="65">
        <v>40984</v>
      </c>
      <c r="C38" s="13">
        <v>2500</v>
      </c>
      <c r="D38" s="41" t="s">
        <v>414</v>
      </c>
      <c r="E38" s="68" t="s">
        <v>542</v>
      </c>
      <c r="F38" s="69">
        <f t="shared" si="4"/>
        <v>2012</v>
      </c>
      <c r="G38" s="70" t="str">
        <f t="shared" si="6"/>
        <v>Automobile</v>
      </c>
      <c r="H38" s="69">
        <f t="shared" si="1"/>
        <v>2012</v>
      </c>
      <c r="I38" s="69" t="str">
        <f t="shared" si="7"/>
        <v>Auto</v>
      </c>
      <c r="J38" s="73" t="str">
        <f t="shared" si="8"/>
        <v>Automobile</v>
      </c>
      <c r="K38" s="73" t="str">
        <f t="shared" si="5"/>
        <v>Automobile</v>
      </c>
    </row>
    <row r="39" spans="1:11" ht="15">
      <c r="A39" s="12" t="s">
        <v>378</v>
      </c>
      <c r="B39" s="65">
        <v>41039</v>
      </c>
      <c r="C39" s="13">
        <v>3250</v>
      </c>
      <c r="D39" s="41" t="s">
        <v>414</v>
      </c>
      <c r="E39" s="68" t="s">
        <v>542</v>
      </c>
      <c r="F39" s="69">
        <f t="shared" si="4"/>
        <v>2012</v>
      </c>
      <c r="G39" s="70" t="str">
        <f t="shared" si="6"/>
        <v>Automobile</v>
      </c>
      <c r="H39" s="69">
        <f t="shared" si="1"/>
        <v>2012</v>
      </c>
      <c r="I39" s="69" t="str">
        <f t="shared" si="7"/>
        <v>Auto</v>
      </c>
      <c r="J39" s="73" t="str">
        <f t="shared" si="8"/>
        <v>Automobile</v>
      </c>
      <c r="K39" s="73" t="str">
        <f t="shared" si="5"/>
        <v>Automobile</v>
      </c>
    </row>
    <row r="40" spans="1:11" ht="15">
      <c r="A40" s="12" t="s">
        <v>379</v>
      </c>
      <c r="B40" s="65">
        <v>41100</v>
      </c>
      <c r="C40" s="13">
        <v>2250</v>
      </c>
      <c r="D40" s="41" t="s">
        <v>415</v>
      </c>
      <c r="E40" s="68" t="s">
        <v>542</v>
      </c>
      <c r="F40" s="69">
        <f t="shared" si="4"/>
        <v>2012</v>
      </c>
      <c r="G40" s="70" t="str">
        <f t="shared" si="6"/>
        <v>Audio visuel</v>
      </c>
      <c r="H40" s="69">
        <f t="shared" si="1"/>
        <v>2012</v>
      </c>
      <c r="I40" s="69" t="str">
        <f t="shared" si="7"/>
        <v>AudioVisu</v>
      </c>
      <c r="J40" s="73" t="str">
        <f t="shared" si="8"/>
        <v>Audio visuel</v>
      </c>
      <c r="K40" s="73" t="str">
        <f t="shared" si="5"/>
        <v>Audio visuel</v>
      </c>
    </row>
    <row r="41" spans="1:11" ht="15">
      <c r="A41" s="12" t="s">
        <v>380</v>
      </c>
      <c r="B41" s="65">
        <v>41101</v>
      </c>
      <c r="C41" s="13">
        <v>2450</v>
      </c>
      <c r="D41" s="41" t="s">
        <v>414</v>
      </c>
      <c r="E41" s="68" t="s">
        <v>542</v>
      </c>
      <c r="F41" s="69">
        <f t="shared" si="4"/>
        <v>2012</v>
      </c>
      <c r="G41" s="70" t="str">
        <f t="shared" si="6"/>
        <v>Loisir</v>
      </c>
      <c r="H41" s="69">
        <f t="shared" si="1"/>
        <v>2012</v>
      </c>
      <c r="I41" s="69" t="str">
        <f t="shared" si="7"/>
        <v>Loisir</v>
      </c>
      <c r="J41" s="73" t="str">
        <f t="shared" si="8"/>
        <v>Loisir</v>
      </c>
      <c r="K41" s="73" t="str">
        <f t="shared" si="5"/>
        <v>Loisir</v>
      </c>
    </row>
    <row r="42" spans="1:11" ht="15">
      <c r="A42" s="12" t="s">
        <v>381</v>
      </c>
      <c r="B42" s="65">
        <v>41102</v>
      </c>
      <c r="C42" s="13">
        <v>2750</v>
      </c>
      <c r="D42" s="41" t="s">
        <v>414</v>
      </c>
      <c r="E42" s="68" t="s">
        <v>542</v>
      </c>
      <c r="F42" s="69">
        <f t="shared" si="4"/>
        <v>2012</v>
      </c>
      <c r="G42" s="70" t="str">
        <f t="shared" si="6"/>
        <v>Bancaire</v>
      </c>
      <c r="H42" s="69">
        <f t="shared" si="1"/>
        <v>2012</v>
      </c>
      <c r="I42" s="69" t="str">
        <f t="shared" si="7"/>
        <v>Banq</v>
      </c>
      <c r="J42" s="73" t="str">
        <f t="shared" si="8"/>
        <v>Bancaire</v>
      </c>
      <c r="K42" s="73" t="str">
        <f t="shared" si="5"/>
        <v>Bancaire</v>
      </c>
    </row>
    <row r="43" spans="1:11" ht="15">
      <c r="A43" s="12" t="s">
        <v>382</v>
      </c>
      <c r="B43" s="65">
        <v>41103</v>
      </c>
      <c r="C43" s="13">
        <v>3050</v>
      </c>
      <c r="D43" s="41" t="s">
        <v>414</v>
      </c>
      <c r="E43" s="68" t="s">
        <v>542</v>
      </c>
      <c r="F43" s="69">
        <f t="shared" si="4"/>
        <v>2012</v>
      </c>
      <c r="G43" s="70" t="str">
        <f t="shared" si="6"/>
        <v>Informatique</v>
      </c>
      <c r="H43" s="69">
        <f t="shared" si="1"/>
        <v>2012</v>
      </c>
      <c r="I43" s="69" t="str">
        <f t="shared" si="7"/>
        <v>Info</v>
      </c>
      <c r="J43" s="73" t="str">
        <f t="shared" si="8"/>
        <v>Informatique</v>
      </c>
      <c r="K43" s="73" t="str">
        <f t="shared" si="5"/>
        <v>Informatique</v>
      </c>
    </row>
    <row r="44" spans="1:11" ht="15">
      <c r="A44" s="12" t="s">
        <v>384</v>
      </c>
      <c r="B44" s="65">
        <v>41105</v>
      </c>
      <c r="C44" s="13">
        <v>3650</v>
      </c>
      <c r="D44" s="41" t="s">
        <v>414</v>
      </c>
      <c r="E44" s="68" t="s">
        <v>542</v>
      </c>
      <c r="F44" s="69">
        <f t="shared" si="4"/>
        <v>2012</v>
      </c>
      <c r="G44" s="70" t="str">
        <f t="shared" si="6"/>
        <v>Automobile</v>
      </c>
      <c r="H44" s="69">
        <f t="shared" si="1"/>
        <v>2012</v>
      </c>
      <c r="I44" s="69" t="str">
        <f t="shared" si="7"/>
        <v>Auto</v>
      </c>
      <c r="J44" s="73" t="str">
        <f t="shared" si="8"/>
        <v>Automobile</v>
      </c>
      <c r="K44" s="73" t="str">
        <f t="shared" si="5"/>
        <v>Automobile</v>
      </c>
    </row>
    <row r="45" spans="1:11" ht="15">
      <c r="A45" s="12" t="s">
        <v>385</v>
      </c>
      <c r="B45" s="65">
        <v>41106</v>
      </c>
      <c r="C45" s="13">
        <v>3950</v>
      </c>
      <c r="D45" s="41" t="s">
        <v>414</v>
      </c>
      <c r="E45" s="68" t="s">
        <v>542</v>
      </c>
      <c r="F45" s="69">
        <f t="shared" si="4"/>
        <v>2012</v>
      </c>
      <c r="G45" s="70" t="str">
        <f t="shared" si="6"/>
        <v>Informatique</v>
      </c>
      <c r="H45" s="69">
        <f t="shared" si="1"/>
        <v>2012</v>
      </c>
      <c r="I45" s="69" t="str">
        <f t="shared" si="7"/>
        <v>Info</v>
      </c>
      <c r="J45" s="73" t="str">
        <f t="shared" si="8"/>
        <v>Informatique</v>
      </c>
      <c r="K45" s="73" t="str">
        <f t="shared" si="5"/>
        <v>Informatique</v>
      </c>
    </row>
    <row r="46" spans="1:11" ht="15">
      <c r="A46" s="12" t="s">
        <v>417</v>
      </c>
      <c r="B46" s="65">
        <v>41107</v>
      </c>
      <c r="C46" s="13">
        <v>4250</v>
      </c>
      <c r="D46" s="41" t="s">
        <v>414</v>
      </c>
      <c r="E46" s="68" t="s">
        <v>542</v>
      </c>
      <c r="F46" s="69">
        <f t="shared" si="4"/>
        <v>2012</v>
      </c>
      <c r="G46" s="70" t="str">
        <f t="shared" si="6"/>
        <v>Loisir</v>
      </c>
      <c r="H46" s="69">
        <f t="shared" si="1"/>
        <v>2012</v>
      </c>
      <c r="I46" s="69" t="str">
        <f t="shared" si="7"/>
        <v>Loisir</v>
      </c>
      <c r="J46" s="73" t="str">
        <f t="shared" si="8"/>
        <v>Loisir</v>
      </c>
      <c r="K46" s="73" t="str">
        <f t="shared" si="5"/>
        <v>Loisir</v>
      </c>
    </row>
    <row r="47" spans="1:11" ht="15">
      <c r="A47" s="12" t="s">
        <v>380</v>
      </c>
      <c r="B47" s="65">
        <v>41109</v>
      </c>
      <c r="C47" s="13">
        <v>3350</v>
      </c>
      <c r="D47" s="41" t="s">
        <v>414</v>
      </c>
      <c r="E47" s="68" t="s">
        <v>542</v>
      </c>
      <c r="F47" s="69">
        <f t="shared" si="4"/>
        <v>2012</v>
      </c>
      <c r="G47" s="70" t="str">
        <f t="shared" si="6"/>
        <v>Loisir</v>
      </c>
      <c r="H47" s="69">
        <f t="shared" si="1"/>
        <v>2012</v>
      </c>
      <c r="I47" s="69" t="str">
        <f t="shared" si="7"/>
        <v>Loisir</v>
      </c>
      <c r="J47" s="73" t="str">
        <f t="shared" si="8"/>
        <v>Loisir</v>
      </c>
      <c r="K47" s="73" t="str">
        <f t="shared" si="5"/>
        <v>Loisir</v>
      </c>
    </row>
    <row r="48" spans="1:11" ht="15">
      <c r="A48" s="12" t="s">
        <v>379</v>
      </c>
      <c r="B48" s="65">
        <v>41198</v>
      </c>
      <c r="C48" s="13">
        <v>1500</v>
      </c>
      <c r="D48" s="41" t="s">
        <v>415</v>
      </c>
      <c r="E48" s="68" t="s">
        <v>542</v>
      </c>
      <c r="F48" s="69">
        <f t="shared" si="4"/>
        <v>2012</v>
      </c>
      <c r="G48" s="70" t="str">
        <f t="shared" si="6"/>
        <v>Audio visuel</v>
      </c>
      <c r="H48" s="69">
        <f t="shared" si="1"/>
        <v>2012</v>
      </c>
      <c r="I48" s="69" t="str">
        <f t="shared" si="7"/>
        <v>AudioVisu</v>
      </c>
      <c r="J48" s="73" t="str">
        <f t="shared" si="8"/>
        <v>Audio visuel</v>
      </c>
      <c r="K48" s="73" t="str">
        <f t="shared" si="5"/>
        <v>Audio visuel</v>
      </c>
    </row>
    <row r="49" spans="1:11" ht="15">
      <c r="A49" s="12" t="s">
        <v>379</v>
      </c>
      <c r="B49" s="65">
        <v>41253</v>
      </c>
      <c r="C49" s="13">
        <v>2250</v>
      </c>
      <c r="D49" s="41" t="s">
        <v>415</v>
      </c>
      <c r="E49" s="68" t="s">
        <v>542</v>
      </c>
      <c r="F49" s="69">
        <f t="shared" si="4"/>
        <v>2012</v>
      </c>
      <c r="G49" s="70" t="str">
        <f t="shared" si="6"/>
        <v>Audio visuel</v>
      </c>
      <c r="H49" s="69">
        <f t="shared" si="1"/>
        <v>2012</v>
      </c>
      <c r="I49" s="69" t="str">
        <f t="shared" si="7"/>
        <v>AudioVisu</v>
      </c>
      <c r="J49" s="73" t="str">
        <f t="shared" si="8"/>
        <v>Audio visuel</v>
      </c>
      <c r="K49" s="73" t="str">
        <f t="shared" si="5"/>
        <v>Audio visuel</v>
      </c>
    </row>
    <row r="50" spans="1:11" ht="15">
      <c r="A50" s="12" t="s">
        <v>379</v>
      </c>
      <c r="B50" s="65">
        <v>41291</v>
      </c>
      <c r="C50" s="13">
        <v>1700</v>
      </c>
      <c r="D50" s="41" t="s">
        <v>415</v>
      </c>
      <c r="E50" s="68" t="s">
        <v>542</v>
      </c>
      <c r="F50" s="69">
        <f t="shared" si="4"/>
        <v>2013</v>
      </c>
      <c r="G50" s="70" t="str">
        <f t="shared" si="6"/>
        <v>Audio visuel</v>
      </c>
      <c r="H50" s="69">
        <f t="shared" si="1"/>
        <v>2013</v>
      </c>
      <c r="I50" s="69" t="str">
        <f t="shared" si="7"/>
        <v>AudioVisu</v>
      </c>
      <c r="J50" s="73" t="str">
        <f t="shared" si="8"/>
        <v>Audio visuel</v>
      </c>
      <c r="K50" s="73" t="str">
        <f t="shared" si="5"/>
        <v>Audio visuel</v>
      </c>
    </row>
    <row r="51" spans="1:11" ht="15">
      <c r="A51" s="12" t="s">
        <v>380</v>
      </c>
      <c r="B51" s="65">
        <v>41292</v>
      </c>
      <c r="C51" s="13">
        <v>2500</v>
      </c>
      <c r="D51" s="42" t="s">
        <v>416</v>
      </c>
      <c r="E51" s="68" t="s">
        <v>542</v>
      </c>
      <c r="F51" s="69">
        <f t="shared" si="4"/>
        <v>2013</v>
      </c>
      <c r="G51" s="70" t="str">
        <f t="shared" si="6"/>
        <v>Loisir</v>
      </c>
      <c r="H51" s="69">
        <f t="shared" si="1"/>
        <v>2013</v>
      </c>
      <c r="I51" s="69" t="str">
        <f t="shared" si="7"/>
        <v>Loisir</v>
      </c>
      <c r="J51" s="73" t="str">
        <f t="shared" si="8"/>
        <v>Loisir</v>
      </c>
      <c r="K51" s="73" t="str">
        <f t="shared" si="5"/>
        <v>Loisir</v>
      </c>
    </row>
    <row r="52" spans="1:11" ht="15">
      <c r="A52" s="12" t="s">
        <v>379</v>
      </c>
      <c r="B52" s="65">
        <v>41346</v>
      </c>
      <c r="C52" s="13">
        <v>2450</v>
      </c>
      <c r="D52" s="41" t="s">
        <v>415</v>
      </c>
      <c r="E52" s="68" t="s">
        <v>542</v>
      </c>
      <c r="F52" s="69">
        <f t="shared" si="4"/>
        <v>2013</v>
      </c>
      <c r="G52" s="70" t="str">
        <f t="shared" si="6"/>
        <v>Audio visuel</v>
      </c>
      <c r="H52" s="69">
        <f t="shared" si="1"/>
        <v>2013</v>
      </c>
      <c r="I52" s="69" t="str">
        <f t="shared" si="7"/>
        <v>AudioVisu</v>
      </c>
      <c r="J52" s="73" t="str">
        <f t="shared" si="8"/>
        <v>Audio visuel</v>
      </c>
      <c r="K52" s="73" t="str">
        <f t="shared" si="5"/>
        <v>Audio visuel</v>
      </c>
    </row>
    <row r="53" spans="1:11" ht="15">
      <c r="A53" s="12" t="s">
        <v>380</v>
      </c>
      <c r="B53" s="65">
        <v>41347</v>
      </c>
      <c r="C53" s="13">
        <v>3250</v>
      </c>
      <c r="D53" s="39" t="s">
        <v>414</v>
      </c>
      <c r="E53" s="68" t="s">
        <v>542</v>
      </c>
      <c r="F53" s="69">
        <f t="shared" si="4"/>
        <v>2013</v>
      </c>
      <c r="G53" s="70" t="str">
        <f t="shared" si="6"/>
        <v>Loisir</v>
      </c>
      <c r="H53" s="69">
        <f t="shared" si="1"/>
        <v>2013</v>
      </c>
      <c r="I53" s="69" t="str">
        <f t="shared" si="7"/>
        <v>Loisir</v>
      </c>
      <c r="J53" s="73" t="str">
        <f t="shared" si="8"/>
        <v>Loisir</v>
      </c>
      <c r="K53" s="73" t="str">
        <f t="shared" si="5"/>
        <v>Loisir</v>
      </c>
    </row>
    <row r="54" spans="1:11" ht="15">
      <c r="A54" s="12" t="s">
        <v>379</v>
      </c>
      <c r="B54" s="65">
        <v>41436</v>
      </c>
      <c r="C54" s="13">
        <v>2450</v>
      </c>
      <c r="D54" s="41" t="s">
        <v>415</v>
      </c>
      <c r="E54" s="68" t="s">
        <v>542</v>
      </c>
      <c r="F54" s="69">
        <f t="shared" si="4"/>
        <v>2013</v>
      </c>
      <c r="G54" s="70" t="str">
        <f t="shared" si="6"/>
        <v>Audio visuel</v>
      </c>
      <c r="H54" s="69">
        <f t="shared" si="1"/>
        <v>2013</v>
      </c>
      <c r="I54" s="69" t="str">
        <f t="shared" si="7"/>
        <v>AudioVisu</v>
      </c>
      <c r="J54" s="73" t="str">
        <f t="shared" si="8"/>
        <v>Audio visuel</v>
      </c>
      <c r="K54" s="73" t="str">
        <f t="shared" si="5"/>
        <v>Audio visuel</v>
      </c>
    </row>
    <row r="55" spans="1:11" ht="15">
      <c r="A55" s="12" t="s">
        <v>379</v>
      </c>
      <c r="B55" s="65">
        <v>41436</v>
      </c>
      <c r="C55" s="13">
        <v>2450</v>
      </c>
      <c r="D55" s="41" t="s">
        <v>416</v>
      </c>
      <c r="E55" s="68" t="s">
        <v>542</v>
      </c>
      <c r="F55" s="69">
        <f t="shared" si="4"/>
        <v>2013</v>
      </c>
      <c r="G55" s="70" t="str">
        <f t="shared" si="6"/>
        <v>Audio visuel</v>
      </c>
      <c r="H55" s="69">
        <f t="shared" si="1"/>
        <v>2013</v>
      </c>
      <c r="I55" s="69" t="str">
        <f t="shared" si="7"/>
        <v>AudioVisu</v>
      </c>
      <c r="J55" s="73" t="str">
        <f t="shared" si="8"/>
        <v>Audio visuel</v>
      </c>
      <c r="K55" s="73" t="str">
        <f t="shared" si="5"/>
        <v>Audio visuel</v>
      </c>
    </row>
    <row r="56" spans="1:11" ht="15">
      <c r="A56" s="12" t="s">
        <v>379</v>
      </c>
      <c r="B56" s="65">
        <v>41661</v>
      </c>
      <c r="C56" s="13">
        <v>1500</v>
      </c>
      <c r="D56" s="41" t="s">
        <v>415</v>
      </c>
      <c r="E56" s="68" t="s">
        <v>542</v>
      </c>
      <c r="F56" s="69">
        <f t="shared" si="4"/>
        <v>2014</v>
      </c>
      <c r="G56" s="70" t="str">
        <f t="shared" si="6"/>
        <v>Audio visuel</v>
      </c>
      <c r="H56" s="69">
        <f t="shared" si="1"/>
        <v>2014</v>
      </c>
      <c r="I56" s="69" t="str">
        <f t="shared" si="7"/>
        <v>AudioVisu</v>
      </c>
      <c r="J56" s="73" t="str">
        <f t="shared" si="8"/>
        <v>Audio visuel</v>
      </c>
      <c r="K56" s="73" t="str">
        <f t="shared" si="5"/>
        <v>Audio visuel</v>
      </c>
    </row>
    <row r="57" spans="1:11" ht="15">
      <c r="A57" s="12" t="s">
        <v>381</v>
      </c>
      <c r="B57" s="65">
        <v>41685</v>
      </c>
      <c r="C57" s="13">
        <v>3000</v>
      </c>
      <c r="D57" s="41" t="s">
        <v>414</v>
      </c>
      <c r="E57" s="68" t="s">
        <v>542</v>
      </c>
      <c r="F57" s="69">
        <f t="shared" si="4"/>
        <v>2014</v>
      </c>
      <c r="G57" s="70" t="str">
        <f t="shared" si="6"/>
        <v>Bancaire</v>
      </c>
      <c r="H57" s="69">
        <f t="shared" si="1"/>
        <v>2014</v>
      </c>
      <c r="I57" s="69" t="str">
        <f t="shared" si="7"/>
        <v>Banq</v>
      </c>
      <c r="J57" s="73" t="str">
        <f t="shared" si="8"/>
        <v>Bancaire</v>
      </c>
      <c r="K57" s="73" t="str">
        <f t="shared" si="5"/>
        <v>Bancaire</v>
      </c>
    </row>
    <row r="58" spans="1:11" ht="15">
      <c r="A58" s="12" t="s">
        <v>378</v>
      </c>
      <c r="B58" s="65">
        <v>41713</v>
      </c>
      <c r="C58" s="13">
        <v>2000</v>
      </c>
      <c r="D58" s="41" t="s">
        <v>416</v>
      </c>
      <c r="E58" s="68" t="s">
        <v>542</v>
      </c>
      <c r="F58" s="69">
        <f t="shared" si="4"/>
        <v>2014</v>
      </c>
      <c r="G58" s="70" t="str">
        <f t="shared" si="6"/>
        <v>Automobile</v>
      </c>
      <c r="H58" s="69">
        <f t="shared" si="1"/>
        <v>2014</v>
      </c>
      <c r="I58" s="69" t="str">
        <f t="shared" si="7"/>
        <v>Auto</v>
      </c>
      <c r="J58" s="73" t="str">
        <f t="shared" si="8"/>
        <v>Automobile</v>
      </c>
      <c r="K58" s="73" t="str">
        <f t="shared" si="5"/>
        <v>Automobile</v>
      </c>
    </row>
    <row r="59" spans="1:11" ht="15">
      <c r="A59" s="12" t="s">
        <v>378</v>
      </c>
      <c r="B59" s="65">
        <v>41714</v>
      </c>
      <c r="C59" s="13">
        <v>2500</v>
      </c>
      <c r="D59" s="52" t="s">
        <v>414</v>
      </c>
      <c r="E59" s="68" t="s">
        <v>542</v>
      </c>
      <c r="F59" s="69">
        <f t="shared" si="4"/>
        <v>2014</v>
      </c>
      <c r="G59" s="70" t="str">
        <f t="shared" si="6"/>
        <v>Automobile</v>
      </c>
      <c r="H59" s="69">
        <f t="shared" si="1"/>
        <v>2014</v>
      </c>
      <c r="I59" s="69" t="str">
        <f t="shared" si="7"/>
        <v>Auto</v>
      </c>
      <c r="J59" s="73" t="str">
        <f t="shared" si="8"/>
        <v>Automobile</v>
      </c>
      <c r="K59" s="73" t="str">
        <f t="shared" si="5"/>
        <v>Automobile</v>
      </c>
    </row>
    <row r="60" spans="1:11" ht="15">
      <c r="A60" s="12" t="s">
        <v>379</v>
      </c>
      <c r="B60" s="65">
        <v>41716</v>
      </c>
      <c r="C60" s="13">
        <v>2250</v>
      </c>
      <c r="D60" s="41" t="s">
        <v>415</v>
      </c>
      <c r="E60" s="68" t="s">
        <v>542</v>
      </c>
      <c r="F60" s="69">
        <f t="shared" si="4"/>
        <v>2014</v>
      </c>
      <c r="G60" s="70" t="str">
        <f t="shared" si="6"/>
        <v>Audio visuel</v>
      </c>
      <c r="H60" s="69">
        <f t="shared" si="1"/>
        <v>2014</v>
      </c>
      <c r="I60" s="69" t="str">
        <f t="shared" si="7"/>
        <v>AudioVisu</v>
      </c>
      <c r="J60" s="73" t="str">
        <f t="shared" si="8"/>
        <v>Audio visuel</v>
      </c>
      <c r="K60" s="73" t="str">
        <f t="shared" si="5"/>
        <v>Audio visuel</v>
      </c>
    </row>
    <row r="61" spans="1:11" ht="15">
      <c r="A61" s="12" t="s">
        <v>381</v>
      </c>
      <c r="B61" s="65">
        <v>41740</v>
      </c>
      <c r="C61" s="13">
        <v>3750</v>
      </c>
      <c r="D61" s="41" t="s">
        <v>414</v>
      </c>
      <c r="E61" s="68" t="s">
        <v>542</v>
      </c>
      <c r="F61" s="69">
        <f t="shared" si="4"/>
        <v>2014</v>
      </c>
      <c r="G61" s="70" t="str">
        <f t="shared" si="6"/>
        <v>Bancaire</v>
      </c>
      <c r="H61" s="69">
        <f t="shared" si="1"/>
        <v>2014</v>
      </c>
      <c r="I61" s="69" t="str">
        <f t="shared" si="7"/>
        <v>Banq</v>
      </c>
      <c r="J61" s="73" t="str">
        <f t="shared" si="8"/>
        <v>Bancaire</v>
      </c>
      <c r="K61" s="73" t="str">
        <f t="shared" si="5"/>
        <v>Bancaire</v>
      </c>
    </row>
    <row r="62" spans="1:11" ht="15">
      <c r="A62" s="12" t="s">
        <v>378</v>
      </c>
      <c r="B62" s="65">
        <v>41768</v>
      </c>
      <c r="C62" s="13">
        <v>2750</v>
      </c>
      <c r="D62" s="52" t="s">
        <v>414</v>
      </c>
      <c r="E62" s="68" t="s">
        <v>542</v>
      </c>
      <c r="F62" s="69">
        <f t="shared" si="4"/>
        <v>2014</v>
      </c>
      <c r="G62" s="70" t="str">
        <f t="shared" si="6"/>
        <v>Automobile</v>
      </c>
      <c r="H62" s="69">
        <f t="shared" si="1"/>
        <v>2014</v>
      </c>
      <c r="I62" s="69" t="str">
        <f t="shared" si="7"/>
        <v>Auto</v>
      </c>
      <c r="J62" s="73" t="str">
        <f t="shared" si="8"/>
        <v>Automobile</v>
      </c>
      <c r="K62" s="73" t="str">
        <f t="shared" si="5"/>
        <v>Automobile</v>
      </c>
    </row>
    <row r="63" spans="1:11" ht="15">
      <c r="A63" s="12" t="s">
        <v>378</v>
      </c>
      <c r="B63" s="65">
        <v>41769</v>
      </c>
      <c r="C63" s="13">
        <v>3250</v>
      </c>
      <c r="D63" s="52" t="s">
        <v>414</v>
      </c>
      <c r="E63" s="68" t="s">
        <v>542</v>
      </c>
      <c r="F63" s="69">
        <f t="shared" si="4"/>
        <v>2014</v>
      </c>
      <c r="G63" s="70" t="str">
        <f t="shared" si="6"/>
        <v>Automobile</v>
      </c>
      <c r="H63" s="69">
        <f t="shared" si="1"/>
        <v>2014</v>
      </c>
      <c r="I63" s="69" t="str">
        <f t="shared" si="7"/>
        <v>Auto</v>
      </c>
      <c r="J63" s="73" t="str">
        <f t="shared" si="8"/>
        <v>Automobile</v>
      </c>
      <c r="K63" s="73" t="str">
        <f t="shared" si="5"/>
        <v>Automobile</v>
      </c>
    </row>
    <row r="64" spans="1:11" ht="15">
      <c r="A64" s="12" t="s">
        <v>381</v>
      </c>
      <c r="B64" s="65">
        <v>41805</v>
      </c>
      <c r="C64" s="13">
        <v>3200</v>
      </c>
      <c r="D64" s="52" t="s">
        <v>414</v>
      </c>
      <c r="E64" s="68" t="s">
        <v>542</v>
      </c>
      <c r="F64" s="69">
        <f t="shared" si="4"/>
        <v>2014</v>
      </c>
      <c r="G64" s="70" t="str">
        <f t="shared" si="6"/>
        <v>Bancaire</v>
      </c>
      <c r="H64" s="69">
        <f t="shared" si="1"/>
        <v>2014</v>
      </c>
      <c r="I64" s="69" t="str">
        <f t="shared" si="7"/>
        <v>Banq</v>
      </c>
      <c r="J64" s="73" t="str">
        <f t="shared" si="8"/>
        <v>Bancaire</v>
      </c>
      <c r="K64" s="73" t="str">
        <f t="shared" si="5"/>
        <v>Bancaire</v>
      </c>
    </row>
    <row r="65" spans="1:11" ht="15">
      <c r="A65" s="12" t="s">
        <v>379</v>
      </c>
      <c r="B65" s="65">
        <v>41815</v>
      </c>
      <c r="C65" s="13">
        <v>1500</v>
      </c>
      <c r="D65" s="41" t="s">
        <v>415</v>
      </c>
      <c r="E65" s="68" t="s">
        <v>542</v>
      </c>
      <c r="F65" s="69">
        <f t="shared" si="4"/>
        <v>2014</v>
      </c>
      <c r="G65" s="70" t="str">
        <f t="shared" si="6"/>
        <v>Audio visuel</v>
      </c>
      <c r="H65" s="69">
        <f t="shared" si="1"/>
        <v>2014</v>
      </c>
      <c r="I65" s="69" t="str">
        <f t="shared" si="7"/>
        <v>AudioVisu</v>
      </c>
      <c r="J65" s="73" t="str">
        <f t="shared" si="8"/>
        <v>Audio visuel</v>
      </c>
      <c r="K65" s="73" t="str">
        <f t="shared" si="5"/>
        <v>Audio visuel</v>
      </c>
    </row>
    <row r="66" spans="1:11" ht="15">
      <c r="A66" s="12" t="s">
        <v>379</v>
      </c>
      <c r="B66" s="65">
        <v>41840</v>
      </c>
      <c r="C66" s="13">
        <v>1500</v>
      </c>
      <c r="D66" s="41" t="s">
        <v>414</v>
      </c>
      <c r="E66" s="68" t="s">
        <v>542</v>
      </c>
      <c r="F66" s="69">
        <f t="shared" si="4"/>
        <v>2014</v>
      </c>
      <c r="G66" s="70" t="str">
        <f aca="true" t="shared" si="9" ref="G66:G98">VLOOKUP(VLOOKUP($A66,Entreprises,3,FALSE),SecteursActivités,2,FALSE)</f>
        <v>Audio visuel</v>
      </c>
      <c r="H66" s="69">
        <f t="shared" si="1"/>
        <v>2014</v>
      </c>
      <c r="I66" s="69" t="str">
        <f t="shared" si="7"/>
        <v>AudioVisu</v>
      </c>
      <c r="J66" s="73" t="str">
        <f t="shared" si="8"/>
        <v>Audio visuel</v>
      </c>
      <c r="K66" s="73" t="str">
        <f t="shared" si="5"/>
        <v>Audio visuel</v>
      </c>
    </row>
    <row r="67" spans="1:11" ht="15">
      <c r="A67" s="12" t="s">
        <v>381</v>
      </c>
      <c r="B67" s="65">
        <v>41860</v>
      </c>
      <c r="C67" s="13">
        <v>3950</v>
      </c>
      <c r="D67" s="52" t="s">
        <v>414</v>
      </c>
      <c r="E67" s="68" t="s">
        <v>542</v>
      </c>
      <c r="F67" s="69">
        <f aca="true" t="shared" si="10" ref="F67:F87">YEAR(B67)</f>
        <v>2014</v>
      </c>
      <c r="G67" s="70" t="str">
        <f t="shared" si="9"/>
        <v>Bancaire</v>
      </c>
      <c r="H67" s="69">
        <f aca="true" t="shared" si="11" ref="H67:H87">YEAR(B67)</f>
        <v>2014</v>
      </c>
      <c r="I67" s="69" t="str">
        <f aca="true" t="shared" si="12" ref="I67:I87">VLOOKUP(A67,Entreprises,3,FALSE)</f>
        <v>Banq</v>
      </c>
      <c r="J67" s="73" t="str">
        <f t="shared" si="8"/>
        <v>Bancaire</v>
      </c>
      <c r="K67" s="73" t="str">
        <f t="shared" si="5"/>
        <v>Bancaire</v>
      </c>
    </row>
    <row r="68" spans="1:11" ht="15">
      <c r="A68" s="12" t="s">
        <v>379</v>
      </c>
      <c r="B68" s="65">
        <v>41868</v>
      </c>
      <c r="C68" s="13">
        <v>2250</v>
      </c>
      <c r="D68" s="41" t="s">
        <v>415</v>
      </c>
      <c r="E68" s="68" t="s">
        <v>542</v>
      </c>
      <c r="F68" s="69">
        <f t="shared" si="10"/>
        <v>2014</v>
      </c>
      <c r="G68" s="70" t="str">
        <f t="shared" si="9"/>
        <v>Audio visuel</v>
      </c>
      <c r="H68" s="69">
        <f t="shared" si="11"/>
        <v>2014</v>
      </c>
      <c r="I68" s="69" t="str">
        <f t="shared" si="12"/>
        <v>AudioVisu</v>
      </c>
      <c r="J68" s="73" t="str">
        <f aca="true" t="shared" si="13" ref="J68:J87">VLOOKUP(I68,SecteursActivités,2,FALSE)</f>
        <v>Audio visuel</v>
      </c>
      <c r="K68" s="73" t="str">
        <f t="shared" si="5"/>
        <v>Audio visuel</v>
      </c>
    </row>
    <row r="69" spans="1:11" ht="15">
      <c r="A69" s="12" t="s">
        <v>379</v>
      </c>
      <c r="B69" s="65">
        <v>41870</v>
      </c>
      <c r="C69" s="13">
        <v>2250</v>
      </c>
      <c r="D69" s="41" t="s">
        <v>415</v>
      </c>
      <c r="E69" s="68" t="s">
        <v>542</v>
      </c>
      <c r="F69" s="69">
        <f t="shared" si="10"/>
        <v>2014</v>
      </c>
      <c r="G69" s="70" t="str">
        <f t="shared" si="9"/>
        <v>Audio visuel</v>
      </c>
      <c r="H69" s="69">
        <f t="shared" si="11"/>
        <v>2014</v>
      </c>
      <c r="I69" s="69" t="str">
        <f t="shared" si="12"/>
        <v>AudioVisu</v>
      </c>
      <c r="J69" s="73" t="str">
        <f t="shared" si="13"/>
        <v>Audio visuel</v>
      </c>
      <c r="K69" s="73" t="str">
        <f aca="true" t="shared" si="14" ref="K69:K98">VLOOKUP(VLOOKUP(A69,Entreprises,3,FALSE),SecteursActivités,2,FALSE)</f>
        <v>Audio visuel</v>
      </c>
    </row>
    <row r="70" spans="1:11" ht="15">
      <c r="A70" s="12" t="s">
        <v>379</v>
      </c>
      <c r="B70" s="65">
        <v>41886</v>
      </c>
      <c r="C70" s="13">
        <v>2000</v>
      </c>
      <c r="D70" s="41" t="s">
        <v>414</v>
      </c>
      <c r="E70" s="68" t="s">
        <v>542</v>
      </c>
      <c r="F70" s="69">
        <f t="shared" si="10"/>
        <v>2014</v>
      </c>
      <c r="G70" s="70" t="str">
        <f t="shared" si="9"/>
        <v>Audio visuel</v>
      </c>
      <c r="H70" s="69">
        <f t="shared" si="11"/>
        <v>2014</v>
      </c>
      <c r="I70" s="69" t="str">
        <f t="shared" si="12"/>
        <v>AudioVisu</v>
      </c>
      <c r="J70" s="73" t="str">
        <f t="shared" si="13"/>
        <v>Audio visuel</v>
      </c>
      <c r="K70" s="73" t="str">
        <f t="shared" si="14"/>
        <v>Audio visuel</v>
      </c>
    </row>
    <row r="71" spans="1:11" ht="15">
      <c r="A71" s="12" t="s">
        <v>379</v>
      </c>
      <c r="B71" s="65">
        <v>41895</v>
      </c>
      <c r="C71" s="13">
        <v>2250</v>
      </c>
      <c r="D71" s="41" t="s">
        <v>414</v>
      </c>
      <c r="E71" s="68" t="s">
        <v>542</v>
      </c>
      <c r="F71" s="69">
        <f t="shared" si="10"/>
        <v>2014</v>
      </c>
      <c r="G71" s="70" t="str">
        <f t="shared" si="9"/>
        <v>Audio visuel</v>
      </c>
      <c r="H71" s="69">
        <f t="shared" si="11"/>
        <v>2014</v>
      </c>
      <c r="I71" s="69" t="str">
        <f t="shared" si="12"/>
        <v>AudioVisu</v>
      </c>
      <c r="J71" s="73" t="str">
        <f t="shared" si="13"/>
        <v>Audio visuel</v>
      </c>
      <c r="K71" s="73" t="str">
        <f t="shared" si="14"/>
        <v>Audio visuel</v>
      </c>
    </row>
    <row r="72" spans="1:11" ht="15">
      <c r="A72" s="12" t="s">
        <v>384</v>
      </c>
      <c r="B72" s="65">
        <v>41899</v>
      </c>
      <c r="C72" s="13">
        <v>5555</v>
      </c>
      <c r="D72" s="42" t="s">
        <v>415</v>
      </c>
      <c r="E72" s="68" t="s">
        <v>542</v>
      </c>
      <c r="F72" s="69">
        <f t="shared" si="10"/>
        <v>2014</v>
      </c>
      <c r="G72" s="70" t="str">
        <f t="shared" si="9"/>
        <v>Automobile</v>
      </c>
      <c r="H72" s="69">
        <f t="shared" si="11"/>
        <v>2014</v>
      </c>
      <c r="I72" s="69" t="str">
        <f t="shared" si="12"/>
        <v>Auto</v>
      </c>
      <c r="J72" s="73" t="str">
        <f t="shared" si="13"/>
        <v>Automobile</v>
      </c>
      <c r="K72" s="73" t="str">
        <f t="shared" si="14"/>
        <v>Automobile</v>
      </c>
    </row>
    <row r="73" spans="1:11" ht="15">
      <c r="A73" s="12" t="s">
        <v>379</v>
      </c>
      <c r="B73" s="65">
        <v>41941</v>
      </c>
      <c r="C73" s="13">
        <v>2750</v>
      </c>
      <c r="D73" s="41" t="s">
        <v>414</v>
      </c>
      <c r="E73" s="68" t="s">
        <v>542</v>
      </c>
      <c r="F73" s="69">
        <f t="shared" si="10"/>
        <v>2014</v>
      </c>
      <c r="G73" s="70" t="str">
        <f t="shared" si="9"/>
        <v>Audio visuel</v>
      </c>
      <c r="H73" s="69">
        <f t="shared" si="11"/>
        <v>2014</v>
      </c>
      <c r="I73" s="69" t="str">
        <f t="shared" si="12"/>
        <v>AudioVisu</v>
      </c>
      <c r="J73" s="73" t="str">
        <f t="shared" si="13"/>
        <v>Audio visuel</v>
      </c>
      <c r="K73" s="73" t="str">
        <f t="shared" si="14"/>
        <v>Audio visuel</v>
      </c>
    </row>
    <row r="74" spans="1:11" ht="15">
      <c r="A74" s="12" t="s">
        <v>381</v>
      </c>
      <c r="B74" s="65">
        <v>41953</v>
      </c>
      <c r="C74" s="13">
        <v>3750</v>
      </c>
      <c r="D74" s="41" t="s">
        <v>414</v>
      </c>
      <c r="E74" s="68" t="s">
        <v>542</v>
      </c>
      <c r="F74" s="69">
        <f t="shared" si="10"/>
        <v>2014</v>
      </c>
      <c r="G74" s="70" t="str">
        <f t="shared" si="9"/>
        <v>Bancaire</v>
      </c>
      <c r="H74" s="69">
        <f t="shared" si="11"/>
        <v>2014</v>
      </c>
      <c r="I74" s="69" t="str">
        <f t="shared" si="12"/>
        <v>Banq</v>
      </c>
      <c r="J74" s="73" t="str">
        <f t="shared" si="13"/>
        <v>Bancaire</v>
      </c>
      <c r="K74" s="73" t="str">
        <f t="shared" si="14"/>
        <v>Bancaire</v>
      </c>
    </row>
    <row r="75" spans="1:11" ht="15">
      <c r="A75" s="12" t="s">
        <v>384</v>
      </c>
      <c r="B75" s="65">
        <v>41954</v>
      </c>
      <c r="C75" s="13">
        <v>6305</v>
      </c>
      <c r="D75" s="42" t="s">
        <v>415</v>
      </c>
      <c r="E75" s="68" t="s">
        <v>542</v>
      </c>
      <c r="F75" s="69">
        <f t="shared" si="10"/>
        <v>2014</v>
      </c>
      <c r="G75" s="70" t="str">
        <f t="shared" si="9"/>
        <v>Automobile</v>
      </c>
      <c r="H75" s="69">
        <f t="shared" si="11"/>
        <v>2014</v>
      </c>
      <c r="I75" s="69" t="str">
        <f t="shared" si="12"/>
        <v>Auto</v>
      </c>
      <c r="J75" s="73" t="str">
        <f t="shared" si="13"/>
        <v>Automobile</v>
      </c>
      <c r="K75" s="73" t="str">
        <f t="shared" si="14"/>
        <v>Automobile</v>
      </c>
    </row>
    <row r="76" spans="1:11" ht="15">
      <c r="A76" s="1" t="s">
        <v>382</v>
      </c>
      <c r="B76" s="66">
        <v>41965</v>
      </c>
      <c r="C76" s="13">
        <v>7770</v>
      </c>
      <c r="D76" s="42" t="s">
        <v>414</v>
      </c>
      <c r="E76" s="68" t="s">
        <v>542</v>
      </c>
      <c r="F76" s="69">
        <f t="shared" si="10"/>
        <v>2014</v>
      </c>
      <c r="G76" s="70" t="str">
        <f t="shared" si="9"/>
        <v>Informatique</v>
      </c>
      <c r="H76" s="69">
        <f t="shared" si="11"/>
        <v>2014</v>
      </c>
      <c r="I76" s="69" t="str">
        <f t="shared" si="12"/>
        <v>Info</v>
      </c>
      <c r="J76" s="73" t="str">
        <f t="shared" si="13"/>
        <v>Informatique</v>
      </c>
      <c r="K76" s="73" t="str">
        <f t="shared" si="14"/>
        <v>Informatique</v>
      </c>
    </row>
    <row r="77" spans="1:11" ht="15">
      <c r="A77" s="1" t="s">
        <v>382</v>
      </c>
      <c r="B77" s="66">
        <v>42020</v>
      </c>
      <c r="C77" s="13">
        <v>8520</v>
      </c>
      <c r="D77" s="42" t="s">
        <v>414</v>
      </c>
      <c r="E77" s="68" t="s">
        <v>542</v>
      </c>
      <c r="F77" s="69">
        <f t="shared" si="10"/>
        <v>2015</v>
      </c>
      <c r="G77" s="70" t="str">
        <f t="shared" si="9"/>
        <v>Informatique</v>
      </c>
      <c r="H77" s="69">
        <f t="shared" si="11"/>
        <v>2015</v>
      </c>
      <c r="I77" s="69" t="str">
        <f t="shared" si="12"/>
        <v>Info</v>
      </c>
      <c r="J77" s="73" t="str">
        <f t="shared" si="13"/>
        <v>Informatique</v>
      </c>
      <c r="K77" s="73" t="str">
        <f t="shared" si="14"/>
        <v>Informatique</v>
      </c>
    </row>
    <row r="78" spans="1:11" ht="15">
      <c r="A78" s="1" t="s">
        <v>382</v>
      </c>
      <c r="B78" s="66">
        <v>42174</v>
      </c>
      <c r="C78" s="13">
        <v>3000</v>
      </c>
      <c r="D78" s="42" t="s">
        <v>414</v>
      </c>
      <c r="E78" s="68" t="s">
        <v>542</v>
      </c>
      <c r="F78" s="69">
        <f t="shared" si="10"/>
        <v>2015</v>
      </c>
      <c r="G78" s="70" t="str">
        <f t="shared" si="9"/>
        <v>Informatique</v>
      </c>
      <c r="H78" s="69">
        <f t="shared" si="11"/>
        <v>2015</v>
      </c>
      <c r="I78" s="69" t="str">
        <f t="shared" si="12"/>
        <v>Info</v>
      </c>
      <c r="J78" s="73" t="str">
        <f t="shared" si="13"/>
        <v>Informatique</v>
      </c>
      <c r="K78" s="73" t="str">
        <f t="shared" si="14"/>
        <v>Informatique</v>
      </c>
    </row>
    <row r="79" spans="1:11" ht="15">
      <c r="A79" s="12" t="s">
        <v>379</v>
      </c>
      <c r="B79" s="65">
        <v>42184</v>
      </c>
      <c r="C79" s="13">
        <v>2750</v>
      </c>
      <c r="D79" s="41" t="s">
        <v>414</v>
      </c>
      <c r="E79" s="68" t="s">
        <v>542</v>
      </c>
      <c r="F79" s="69">
        <f t="shared" si="10"/>
        <v>2015</v>
      </c>
      <c r="G79" s="70" t="str">
        <f t="shared" si="9"/>
        <v>Audio visuel</v>
      </c>
      <c r="H79" s="69">
        <f t="shared" si="11"/>
        <v>2015</v>
      </c>
      <c r="I79" s="69" t="str">
        <f t="shared" si="12"/>
        <v>AudioVisu</v>
      </c>
      <c r="J79" s="73" t="str">
        <f t="shared" si="13"/>
        <v>Audio visuel</v>
      </c>
      <c r="K79" s="73" t="str">
        <f t="shared" si="14"/>
        <v>Audio visuel</v>
      </c>
    </row>
    <row r="80" spans="1:11" ht="15">
      <c r="A80" s="1" t="s">
        <v>382</v>
      </c>
      <c r="B80" s="66">
        <v>42229</v>
      </c>
      <c r="C80" s="13">
        <v>3750</v>
      </c>
      <c r="D80" s="42" t="s">
        <v>414</v>
      </c>
      <c r="E80" s="68" t="s">
        <v>542</v>
      </c>
      <c r="F80" s="69">
        <f t="shared" si="10"/>
        <v>2015</v>
      </c>
      <c r="G80" s="70" t="str">
        <f t="shared" si="9"/>
        <v>Informatique</v>
      </c>
      <c r="H80" s="69">
        <f t="shared" si="11"/>
        <v>2015</v>
      </c>
      <c r="I80" s="69" t="str">
        <f t="shared" si="12"/>
        <v>Info</v>
      </c>
      <c r="J80" s="73" t="str">
        <f t="shared" si="13"/>
        <v>Informatique</v>
      </c>
      <c r="K80" s="73" t="str">
        <f t="shared" si="14"/>
        <v>Informatique</v>
      </c>
    </row>
    <row r="81" spans="1:11" ht="15">
      <c r="A81" s="1" t="s">
        <v>382</v>
      </c>
      <c r="B81" s="66">
        <v>42264</v>
      </c>
      <c r="C81" s="13">
        <v>2000</v>
      </c>
      <c r="D81" s="42" t="s">
        <v>414</v>
      </c>
      <c r="E81" s="68" t="s">
        <v>542</v>
      </c>
      <c r="F81" s="69">
        <f t="shared" si="10"/>
        <v>2015</v>
      </c>
      <c r="G81" s="70" t="str">
        <f t="shared" si="9"/>
        <v>Informatique</v>
      </c>
      <c r="H81" s="69">
        <f t="shared" si="11"/>
        <v>2015</v>
      </c>
      <c r="I81" s="69" t="str">
        <f t="shared" si="12"/>
        <v>Info</v>
      </c>
      <c r="J81" s="73" t="str">
        <f t="shared" si="13"/>
        <v>Informatique</v>
      </c>
      <c r="K81" s="73" t="str">
        <f t="shared" si="14"/>
        <v>Informatique</v>
      </c>
    </row>
    <row r="82" spans="1:11" ht="15">
      <c r="A82" s="1" t="s">
        <v>382</v>
      </c>
      <c r="B82" s="66">
        <v>42293</v>
      </c>
      <c r="C82" s="13">
        <v>1000</v>
      </c>
      <c r="D82" s="42" t="s">
        <v>414</v>
      </c>
      <c r="E82" s="68" t="s">
        <v>542</v>
      </c>
      <c r="F82" s="69">
        <f t="shared" si="10"/>
        <v>2015</v>
      </c>
      <c r="G82" s="70" t="str">
        <f t="shared" si="9"/>
        <v>Informatique</v>
      </c>
      <c r="H82" s="69">
        <f t="shared" si="11"/>
        <v>2015</v>
      </c>
      <c r="I82" s="69" t="str">
        <f t="shared" si="12"/>
        <v>Info</v>
      </c>
      <c r="J82" s="73" t="str">
        <f t="shared" si="13"/>
        <v>Informatique</v>
      </c>
      <c r="K82" s="73" t="str">
        <f t="shared" si="14"/>
        <v>Informatique</v>
      </c>
    </row>
    <row r="83" spans="1:11" ht="15">
      <c r="A83" s="1" t="s">
        <v>382</v>
      </c>
      <c r="B83" s="66">
        <v>42319</v>
      </c>
      <c r="C83" s="13">
        <v>2750</v>
      </c>
      <c r="D83" s="42" t="s">
        <v>414</v>
      </c>
      <c r="E83" s="68" t="s">
        <v>542</v>
      </c>
      <c r="F83" s="69">
        <f t="shared" si="10"/>
        <v>2015</v>
      </c>
      <c r="G83" s="70" t="str">
        <f t="shared" si="9"/>
        <v>Informatique</v>
      </c>
      <c r="H83" s="69">
        <f t="shared" si="11"/>
        <v>2015</v>
      </c>
      <c r="I83" s="69" t="str">
        <f t="shared" si="12"/>
        <v>Info</v>
      </c>
      <c r="J83" s="73" t="str">
        <f t="shared" si="13"/>
        <v>Informatique</v>
      </c>
      <c r="K83" s="73" t="str">
        <f t="shared" si="14"/>
        <v>Informatique</v>
      </c>
    </row>
    <row r="84" spans="1:11" ht="15">
      <c r="A84" s="12" t="s">
        <v>378</v>
      </c>
      <c r="B84" s="65">
        <v>42346</v>
      </c>
      <c r="C84" s="13">
        <v>2750</v>
      </c>
      <c r="D84" s="41" t="s">
        <v>414</v>
      </c>
      <c r="E84" s="68" t="s">
        <v>542</v>
      </c>
      <c r="F84" s="69">
        <f t="shared" si="10"/>
        <v>2015</v>
      </c>
      <c r="G84" s="70" t="str">
        <f t="shared" si="9"/>
        <v>Automobile</v>
      </c>
      <c r="H84" s="69">
        <f t="shared" si="11"/>
        <v>2015</v>
      </c>
      <c r="I84" s="69" t="str">
        <f t="shared" si="12"/>
        <v>Auto</v>
      </c>
      <c r="J84" s="73" t="str">
        <f t="shared" si="13"/>
        <v>Automobile</v>
      </c>
      <c r="K84" s="73" t="str">
        <f t="shared" si="14"/>
        <v>Automobile</v>
      </c>
    </row>
    <row r="85" spans="1:11" ht="15">
      <c r="A85" s="1" t="s">
        <v>382</v>
      </c>
      <c r="B85" s="66">
        <v>42348</v>
      </c>
      <c r="C85" s="13">
        <v>1750</v>
      </c>
      <c r="D85" s="42" t="s">
        <v>414</v>
      </c>
      <c r="E85" s="68" t="s">
        <v>542</v>
      </c>
      <c r="F85" s="69">
        <f t="shared" si="10"/>
        <v>2015</v>
      </c>
      <c r="G85" s="70" t="str">
        <f t="shared" si="9"/>
        <v>Informatique</v>
      </c>
      <c r="H85" s="69">
        <f t="shared" si="11"/>
        <v>2015</v>
      </c>
      <c r="I85" s="69" t="str">
        <f t="shared" si="12"/>
        <v>Info</v>
      </c>
      <c r="J85" s="73" t="str">
        <f t="shared" si="13"/>
        <v>Informatique</v>
      </c>
      <c r="K85" s="73" t="str">
        <f t="shared" si="14"/>
        <v>Informatique</v>
      </c>
    </row>
    <row r="86" spans="1:11" ht="15">
      <c r="A86" s="12" t="s">
        <v>379</v>
      </c>
      <c r="B86" s="65">
        <v>42596</v>
      </c>
      <c r="C86" s="13">
        <v>2250</v>
      </c>
      <c r="D86" s="41" t="s">
        <v>414</v>
      </c>
      <c r="E86" s="68" t="s">
        <v>542</v>
      </c>
      <c r="F86" s="69">
        <f t="shared" si="10"/>
        <v>2016</v>
      </c>
      <c r="G86" s="70" t="str">
        <f t="shared" si="9"/>
        <v>Audio visuel</v>
      </c>
      <c r="H86" s="69">
        <f t="shared" si="11"/>
        <v>2016</v>
      </c>
      <c r="I86" s="69" t="str">
        <f t="shared" si="12"/>
        <v>AudioVisu</v>
      </c>
      <c r="J86" s="73" t="str">
        <f t="shared" si="13"/>
        <v>Audio visuel</v>
      </c>
      <c r="K86" s="73" t="str">
        <f t="shared" si="14"/>
        <v>Audio visuel</v>
      </c>
    </row>
    <row r="87" spans="1:11" ht="15">
      <c r="A87" s="12" t="s">
        <v>378</v>
      </c>
      <c r="B87" s="65">
        <v>42712</v>
      </c>
      <c r="C87" s="13">
        <v>3250</v>
      </c>
      <c r="D87" s="41" t="s">
        <v>414</v>
      </c>
      <c r="E87" s="68" t="s">
        <v>542</v>
      </c>
      <c r="F87" s="69">
        <f t="shared" si="10"/>
        <v>2016</v>
      </c>
      <c r="G87" s="70" t="str">
        <f t="shared" si="9"/>
        <v>Automobile</v>
      </c>
      <c r="H87" s="69">
        <f t="shared" si="11"/>
        <v>2016</v>
      </c>
      <c r="I87" s="69" t="str">
        <f t="shared" si="12"/>
        <v>Auto</v>
      </c>
      <c r="J87" s="73" t="str">
        <f t="shared" si="13"/>
        <v>Automobile</v>
      </c>
      <c r="K87" s="73" t="str">
        <f t="shared" si="14"/>
        <v>Automobile</v>
      </c>
    </row>
    <row r="88" spans="1:11" ht="15">
      <c r="A88" s="12" t="s">
        <v>378</v>
      </c>
      <c r="B88" s="65">
        <v>42712</v>
      </c>
      <c r="C88" s="13">
        <v>2750</v>
      </c>
      <c r="D88" s="41" t="s">
        <v>414</v>
      </c>
      <c r="E88" s="68" t="s">
        <v>542</v>
      </c>
      <c r="F88" s="69">
        <f aca="true" t="shared" si="15" ref="F88:F98">YEAR(B88)</f>
        <v>2016</v>
      </c>
      <c r="G88" s="70" t="str">
        <f t="shared" si="9"/>
        <v>Automobile</v>
      </c>
      <c r="H88" s="69">
        <f aca="true" t="shared" si="16" ref="H88:H98">YEAR(B88)</f>
        <v>2016</v>
      </c>
      <c r="I88" s="69" t="str">
        <f aca="true" t="shared" si="17" ref="I88:I98">VLOOKUP(A88,Entreprises,3,FALSE)</f>
        <v>Auto</v>
      </c>
      <c r="J88" s="73" t="str">
        <f aca="true" t="shared" si="18" ref="J88:J98">VLOOKUP(I88,SecteursActivités,2,FALSE)</f>
        <v>Automobile</v>
      </c>
      <c r="K88" s="73" t="str">
        <f t="shared" si="14"/>
        <v>Automobile</v>
      </c>
    </row>
    <row r="89" spans="1:11" ht="15">
      <c r="A89" s="1" t="s">
        <v>382</v>
      </c>
      <c r="B89" s="66">
        <v>42541</v>
      </c>
      <c r="C89" s="13">
        <v>3000</v>
      </c>
      <c r="D89" s="42" t="s">
        <v>414</v>
      </c>
      <c r="E89" s="68" t="s">
        <v>542</v>
      </c>
      <c r="F89" s="69">
        <f t="shared" si="15"/>
        <v>2016</v>
      </c>
      <c r="G89" s="70" t="str">
        <f t="shared" si="9"/>
        <v>Informatique</v>
      </c>
      <c r="H89" s="69">
        <f t="shared" si="16"/>
        <v>2016</v>
      </c>
      <c r="I89" s="69" t="str">
        <f t="shared" si="17"/>
        <v>Info</v>
      </c>
      <c r="J89" s="73" t="str">
        <f t="shared" si="18"/>
        <v>Informatique</v>
      </c>
      <c r="K89" s="73" t="str">
        <f t="shared" si="14"/>
        <v>Informatique</v>
      </c>
    </row>
    <row r="90" spans="1:11" ht="15">
      <c r="A90" s="12" t="s">
        <v>379</v>
      </c>
      <c r="B90" s="65">
        <v>42550</v>
      </c>
      <c r="C90" s="13">
        <v>2750</v>
      </c>
      <c r="D90" s="41" t="s">
        <v>414</v>
      </c>
      <c r="E90" s="68" t="s">
        <v>542</v>
      </c>
      <c r="F90" s="69">
        <f t="shared" si="15"/>
        <v>2016</v>
      </c>
      <c r="G90" s="70" t="str">
        <f t="shared" si="9"/>
        <v>Audio visuel</v>
      </c>
      <c r="H90" s="69">
        <f t="shared" si="16"/>
        <v>2016</v>
      </c>
      <c r="I90" s="69" t="str">
        <f t="shared" si="17"/>
        <v>AudioVisu</v>
      </c>
      <c r="J90" s="73" t="str">
        <f t="shared" si="18"/>
        <v>Audio visuel</v>
      </c>
      <c r="K90" s="73" t="str">
        <f t="shared" si="14"/>
        <v>Audio visuel</v>
      </c>
    </row>
    <row r="91" spans="1:11" ht="15">
      <c r="A91" s="1" t="s">
        <v>382</v>
      </c>
      <c r="B91" s="66">
        <v>42593</v>
      </c>
      <c r="C91" s="13">
        <v>3750</v>
      </c>
      <c r="D91" s="42" t="s">
        <v>414</v>
      </c>
      <c r="E91" s="68" t="s">
        <v>542</v>
      </c>
      <c r="F91" s="69">
        <f t="shared" si="15"/>
        <v>2016</v>
      </c>
      <c r="G91" s="70" t="str">
        <f t="shared" si="9"/>
        <v>Informatique</v>
      </c>
      <c r="H91" s="69">
        <f t="shared" si="16"/>
        <v>2016</v>
      </c>
      <c r="I91" s="69" t="str">
        <f t="shared" si="17"/>
        <v>Info</v>
      </c>
      <c r="J91" s="73" t="str">
        <f t="shared" si="18"/>
        <v>Informatique</v>
      </c>
      <c r="K91" s="73" t="str">
        <f t="shared" si="14"/>
        <v>Informatique</v>
      </c>
    </row>
    <row r="92" spans="1:11" ht="15">
      <c r="A92" s="1" t="s">
        <v>382</v>
      </c>
      <c r="B92" s="66">
        <v>42812</v>
      </c>
      <c r="C92" s="13">
        <v>2000</v>
      </c>
      <c r="D92" s="42" t="s">
        <v>414</v>
      </c>
      <c r="E92" s="68" t="s">
        <v>542</v>
      </c>
      <c r="F92" s="69">
        <f t="shared" si="15"/>
        <v>2017</v>
      </c>
      <c r="G92" s="70" t="str">
        <f t="shared" si="9"/>
        <v>Informatique</v>
      </c>
      <c r="H92" s="69">
        <f t="shared" si="16"/>
        <v>2017</v>
      </c>
      <c r="I92" s="69" t="str">
        <f t="shared" si="17"/>
        <v>Info</v>
      </c>
      <c r="J92" s="73" t="str">
        <f t="shared" si="18"/>
        <v>Informatique</v>
      </c>
      <c r="K92" s="73" t="str">
        <f t="shared" si="14"/>
        <v>Informatique</v>
      </c>
    </row>
    <row r="93" spans="1:11" ht="15">
      <c r="A93" s="1" t="s">
        <v>382</v>
      </c>
      <c r="B93" s="66">
        <v>42902</v>
      </c>
      <c r="C93" s="13">
        <v>1000</v>
      </c>
      <c r="D93" s="42" t="s">
        <v>414</v>
      </c>
      <c r="E93" s="68" t="s">
        <v>542</v>
      </c>
      <c r="F93" s="69">
        <f t="shared" si="15"/>
        <v>2017</v>
      </c>
      <c r="G93" s="70" t="str">
        <f t="shared" si="9"/>
        <v>Informatique</v>
      </c>
      <c r="H93" s="69">
        <f t="shared" si="16"/>
        <v>2017</v>
      </c>
      <c r="I93" s="69" t="str">
        <f t="shared" si="17"/>
        <v>Info</v>
      </c>
      <c r="J93" s="73" t="str">
        <f t="shared" si="18"/>
        <v>Informatique</v>
      </c>
      <c r="K93" s="73" t="str">
        <f t="shared" si="14"/>
        <v>Informatique</v>
      </c>
    </row>
    <row r="94" spans="1:11" ht="15">
      <c r="A94" s="1" t="s">
        <v>382</v>
      </c>
      <c r="B94" s="66">
        <v>42899</v>
      </c>
      <c r="C94" s="13">
        <v>2750</v>
      </c>
      <c r="D94" s="42" t="s">
        <v>414</v>
      </c>
      <c r="E94" s="68" t="s">
        <v>542</v>
      </c>
      <c r="F94" s="69">
        <f t="shared" si="15"/>
        <v>2017</v>
      </c>
      <c r="G94" s="70" t="str">
        <f t="shared" si="9"/>
        <v>Informatique</v>
      </c>
      <c r="H94" s="69">
        <f t="shared" si="16"/>
        <v>2017</v>
      </c>
      <c r="I94" s="69" t="str">
        <f t="shared" si="17"/>
        <v>Info</v>
      </c>
      <c r="J94" s="73" t="str">
        <f t="shared" si="18"/>
        <v>Informatique</v>
      </c>
      <c r="K94" s="73" t="str">
        <f t="shared" si="14"/>
        <v>Informatique</v>
      </c>
    </row>
    <row r="95" spans="1:11" ht="15">
      <c r="A95" s="12" t="s">
        <v>378</v>
      </c>
      <c r="B95" s="65">
        <v>42924</v>
      </c>
      <c r="C95" s="13">
        <v>2750</v>
      </c>
      <c r="D95" s="41" t="s">
        <v>414</v>
      </c>
      <c r="E95" s="68" t="s">
        <v>542</v>
      </c>
      <c r="F95" s="69">
        <f t="shared" si="15"/>
        <v>2017</v>
      </c>
      <c r="G95" s="70" t="str">
        <f t="shared" si="9"/>
        <v>Automobile</v>
      </c>
      <c r="H95" s="69">
        <f t="shared" si="16"/>
        <v>2017</v>
      </c>
      <c r="I95" s="69" t="str">
        <f t="shared" si="17"/>
        <v>Auto</v>
      </c>
      <c r="J95" s="73" t="str">
        <f t="shared" si="18"/>
        <v>Automobile</v>
      </c>
      <c r="K95" s="73" t="str">
        <f t="shared" si="14"/>
        <v>Automobile</v>
      </c>
    </row>
    <row r="96" spans="1:11" ht="15">
      <c r="A96" s="1" t="s">
        <v>382</v>
      </c>
      <c r="B96" s="66">
        <v>42989</v>
      </c>
      <c r="C96" s="13">
        <v>1750</v>
      </c>
      <c r="D96" s="42" t="s">
        <v>414</v>
      </c>
      <c r="E96" s="68" t="s">
        <v>542</v>
      </c>
      <c r="F96" s="69">
        <f t="shared" si="15"/>
        <v>2017</v>
      </c>
      <c r="G96" s="70" t="str">
        <f t="shared" si="9"/>
        <v>Informatique</v>
      </c>
      <c r="H96" s="69">
        <f t="shared" si="16"/>
        <v>2017</v>
      </c>
      <c r="I96" s="69" t="str">
        <f t="shared" si="17"/>
        <v>Info</v>
      </c>
      <c r="J96" s="73" t="str">
        <f t="shared" si="18"/>
        <v>Informatique</v>
      </c>
      <c r="K96" s="73" t="str">
        <f t="shared" si="14"/>
        <v>Informatique</v>
      </c>
    </row>
    <row r="97" spans="1:11" ht="15">
      <c r="A97" s="12" t="s">
        <v>379</v>
      </c>
      <c r="B97" s="65">
        <v>42961</v>
      </c>
      <c r="C97" s="13">
        <v>2250</v>
      </c>
      <c r="D97" s="41" t="s">
        <v>414</v>
      </c>
      <c r="E97" s="68" t="s">
        <v>542</v>
      </c>
      <c r="F97" s="69">
        <f t="shared" si="15"/>
        <v>2017</v>
      </c>
      <c r="G97" s="70" t="str">
        <f t="shared" si="9"/>
        <v>Audio visuel</v>
      </c>
      <c r="H97" s="69">
        <f t="shared" si="16"/>
        <v>2017</v>
      </c>
      <c r="I97" s="69" t="str">
        <f t="shared" si="17"/>
        <v>AudioVisu</v>
      </c>
      <c r="J97" s="73" t="str">
        <f t="shared" si="18"/>
        <v>Audio visuel</v>
      </c>
      <c r="K97" s="73" t="str">
        <f t="shared" si="14"/>
        <v>Audio visuel</v>
      </c>
    </row>
    <row r="98" spans="1:11" ht="15">
      <c r="A98" s="12" t="s">
        <v>378</v>
      </c>
      <c r="B98" s="65">
        <v>42955</v>
      </c>
      <c r="C98" s="13">
        <v>3250</v>
      </c>
      <c r="D98" s="41" t="s">
        <v>414</v>
      </c>
      <c r="E98" s="68" t="s">
        <v>542</v>
      </c>
      <c r="F98" s="69">
        <f t="shared" si="15"/>
        <v>2017</v>
      </c>
      <c r="G98" s="70" t="str">
        <f t="shared" si="9"/>
        <v>Automobile</v>
      </c>
      <c r="H98" s="69">
        <f t="shared" si="16"/>
        <v>2017</v>
      </c>
      <c r="I98" s="69" t="str">
        <f t="shared" si="17"/>
        <v>Auto</v>
      </c>
      <c r="J98" s="73" t="str">
        <f t="shared" si="18"/>
        <v>Automobile</v>
      </c>
      <c r="K98" s="73" t="str">
        <f t="shared" si="14"/>
        <v>Automobile</v>
      </c>
    </row>
    <row r="99" spans="1:11" ht="15.75">
      <c r="A99" s="1"/>
      <c r="B99" s="44"/>
      <c r="C99" s="1"/>
      <c r="D99" s="42"/>
      <c r="E99" s="72"/>
      <c r="F99" s="69"/>
      <c r="G99" s="69"/>
      <c r="H99" s="69"/>
      <c r="I99" s="69"/>
      <c r="J99" s="71"/>
      <c r="K99" s="69"/>
    </row>
    <row r="100" spans="1:11" ht="15.75">
      <c r="A100" s="1"/>
      <c r="B100" s="44"/>
      <c r="C100" s="1"/>
      <c r="D100" s="42"/>
      <c r="E100" s="72"/>
      <c r="F100" s="69"/>
      <c r="G100" s="69"/>
      <c r="H100" s="69"/>
      <c r="I100" s="69"/>
      <c r="J100" s="71"/>
      <c r="K100" s="69"/>
    </row>
    <row r="101" spans="1:11" ht="15.75">
      <c r="A101" s="1"/>
      <c r="B101" s="44"/>
      <c r="C101" s="1"/>
      <c r="D101" s="42"/>
      <c r="E101" s="72"/>
      <c r="F101" s="69"/>
      <c r="G101" s="69"/>
      <c r="H101" s="69"/>
      <c r="I101" s="69"/>
      <c r="J101" s="71"/>
      <c r="K101" s="69"/>
    </row>
    <row r="102" spans="1:11" ht="15.75">
      <c r="A102" s="1"/>
      <c r="B102" s="44"/>
      <c r="C102" s="1"/>
      <c r="D102" s="42"/>
      <c r="E102" s="72"/>
      <c r="F102" s="69"/>
      <c r="G102" s="69"/>
      <c r="H102" s="69"/>
      <c r="I102" s="69"/>
      <c r="J102" s="71"/>
      <c r="K102" s="69"/>
    </row>
    <row r="103" spans="1:11" ht="15.75">
      <c r="A103" s="1"/>
      <c r="B103" s="44"/>
      <c r="C103" s="1"/>
      <c r="D103" s="42"/>
      <c r="E103" s="72"/>
      <c r="F103" s="69"/>
      <c r="G103" s="69"/>
      <c r="H103" s="69"/>
      <c r="I103" s="69"/>
      <c r="J103" s="71"/>
      <c r="K103" s="69"/>
    </row>
    <row r="104" spans="1:11" ht="15.75">
      <c r="A104" s="1"/>
      <c r="B104" s="44"/>
      <c r="C104" s="1"/>
      <c r="D104" s="42"/>
      <c r="E104" s="72"/>
      <c r="F104" s="69"/>
      <c r="G104" s="69"/>
      <c r="H104" s="69"/>
      <c r="I104" s="69"/>
      <c r="J104" s="71"/>
      <c r="K104" s="69"/>
    </row>
    <row r="105" spans="1:11" ht="15.75">
      <c r="A105" s="1"/>
      <c r="B105" s="44"/>
      <c r="C105" s="1"/>
      <c r="D105" s="42"/>
      <c r="E105" s="72"/>
      <c r="F105" s="69"/>
      <c r="G105" s="69"/>
      <c r="H105" s="69"/>
      <c r="I105" s="69"/>
      <c r="J105" s="71"/>
      <c r="K105" s="69"/>
    </row>
    <row r="106" spans="1:11" ht="15.75">
      <c r="A106" s="1"/>
      <c r="B106" s="44"/>
      <c r="C106" s="1"/>
      <c r="D106" s="42"/>
      <c r="E106" s="72"/>
      <c r="F106" s="69"/>
      <c r="G106" s="69"/>
      <c r="H106" s="69"/>
      <c r="I106" s="69"/>
      <c r="J106" s="71"/>
      <c r="K106" s="69"/>
    </row>
    <row r="107" spans="1:11" ht="15.75">
      <c r="A107" s="1"/>
      <c r="B107" s="44"/>
      <c r="C107" s="1"/>
      <c r="D107" s="42"/>
      <c r="E107" s="72"/>
      <c r="F107" s="69"/>
      <c r="G107" s="69"/>
      <c r="H107" s="69"/>
      <c r="I107" s="69"/>
      <c r="J107" s="71"/>
      <c r="K107" s="69"/>
    </row>
    <row r="108" spans="1:11" ht="15.75">
      <c r="A108" s="1"/>
      <c r="B108" s="44"/>
      <c r="C108" s="1"/>
      <c r="D108" s="42"/>
      <c r="E108" s="72"/>
      <c r="F108" s="69"/>
      <c r="G108" s="69"/>
      <c r="H108" s="69"/>
      <c r="I108" s="69"/>
      <c r="J108" s="71"/>
      <c r="K108" s="6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5"/>
  <sheetViews>
    <sheetView zoomScale="130" zoomScaleNormal="130" zoomScalePageLayoutView="0" workbookViewId="0" topLeftCell="B1">
      <selection activeCell="J1" sqref="J1:AN16384"/>
    </sheetView>
  </sheetViews>
  <sheetFormatPr defaultColWidth="11.421875" defaultRowHeight="12.75"/>
  <cols>
    <col min="1" max="1" width="13.00390625" style="0" bestFit="1" customWidth="1"/>
    <col min="2" max="2" width="11.7109375" style="0" customWidth="1"/>
    <col min="3" max="3" width="10.00390625" style="0" customWidth="1"/>
    <col min="5" max="5" width="11.00390625" style="0" bestFit="1" customWidth="1"/>
    <col min="6" max="6" width="12.7109375" style="0" customWidth="1"/>
    <col min="8" max="8" width="14.7109375" style="0" bestFit="1" customWidth="1"/>
    <col min="9" max="9" width="18.8515625" style="0" customWidth="1"/>
  </cols>
  <sheetData>
    <row r="1" spans="1:9" ht="12.75">
      <c r="A1" s="79" t="s">
        <v>44</v>
      </c>
      <c r="B1" s="79" t="s">
        <v>77</v>
      </c>
      <c r="C1" s="79" t="s">
        <v>0</v>
      </c>
      <c r="D1" s="2" t="s">
        <v>72</v>
      </c>
      <c r="E1" s="2" t="s">
        <v>73</v>
      </c>
      <c r="F1" s="50" t="s">
        <v>515</v>
      </c>
      <c r="G1" s="2" t="s">
        <v>89</v>
      </c>
      <c r="H1" s="2" t="s">
        <v>386</v>
      </c>
      <c r="I1" s="80" t="s">
        <v>409</v>
      </c>
    </row>
    <row r="2" spans="1:9" ht="15.75" customHeight="1">
      <c r="A2" s="4" t="s">
        <v>418</v>
      </c>
      <c r="B2" s="9" t="s">
        <v>353</v>
      </c>
      <c r="C2" s="9" t="s">
        <v>387</v>
      </c>
      <c r="D2" s="10">
        <v>42500</v>
      </c>
      <c r="E2" s="10">
        <v>42592</v>
      </c>
      <c r="F2" s="51">
        <v>92</v>
      </c>
      <c r="G2" s="11">
        <v>700</v>
      </c>
      <c r="H2" s="10">
        <v>42682</v>
      </c>
      <c r="I2" s="31" t="s">
        <v>389</v>
      </c>
    </row>
    <row r="3" spans="1:9" ht="12.75">
      <c r="A3" s="4" t="s">
        <v>419</v>
      </c>
      <c r="B3" s="9" t="s">
        <v>353</v>
      </c>
      <c r="C3" s="9" t="s">
        <v>387</v>
      </c>
      <c r="D3" s="10">
        <v>42500</v>
      </c>
      <c r="E3" s="10">
        <v>42617</v>
      </c>
      <c r="F3" s="51">
        <v>117</v>
      </c>
      <c r="G3" s="11">
        <v>0</v>
      </c>
      <c r="H3" s="10">
        <v>42707</v>
      </c>
      <c r="I3" s="31" t="s">
        <v>389</v>
      </c>
    </row>
    <row r="4" spans="1:9" ht="12.75">
      <c r="A4" s="4" t="s">
        <v>420</v>
      </c>
      <c r="B4" s="9" t="s">
        <v>353</v>
      </c>
      <c r="C4" s="9" t="s">
        <v>387</v>
      </c>
      <c r="D4" s="10">
        <v>42500</v>
      </c>
      <c r="E4" s="10">
        <v>42611</v>
      </c>
      <c r="F4" s="51">
        <v>111</v>
      </c>
      <c r="G4" s="11">
        <v>0</v>
      </c>
      <c r="H4" s="10">
        <v>42701</v>
      </c>
      <c r="I4" s="31" t="s">
        <v>389</v>
      </c>
    </row>
    <row r="5" spans="1:9" ht="12.75">
      <c r="A5" s="4" t="s">
        <v>421</v>
      </c>
      <c r="B5" s="9" t="s">
        <v>354</v>
      </c>
      <c r="C5" s="9" t="s">
        <v>387</v>
      </c>
      <c r="D5" s="10">
        <v>42500</v>
      </c>
      <c r="E5" s="10">
        <v>42579</v>
      </c>
      <c r="F5" s="51">
        <v>79</v>
      </c>
      <c r="G5" s="11">
        <v>1000</v>
      </c>
      <c r="H5" s="10">
        <v>42669</v>
      </c>
      <c r="I5" s="31" t="s">
        <v>389</v>
      </c>
    </row>
    <row r="6" spans="1:9" ht="12.75">
      <c r="A6" s="4" t="s">
        <v>422</v>
      </c>
      <c r="B6" s="9" t="s">
        <v>355</v>
      </c>
      <c r="C6" s="9" t="s">
        <v>387</v>
      </c>
      <c r="D6" s="10">
        <v>42574</v>
      </c>
      <c r="E6" s="10">
        <v>42655</v>
      </c>
      <c r="F6" s="51">
        <v>81</v>
      </c>
      <c r="G6" s="11">
        <v>1000</v>
      </c>
      <c r="H6" s="10">
        <v>42745</v>
      </c>
      <c r="I6" s="31" t="s">
        <v>389</v>
      </c>
    </row>
    <row r="7" spans="1:9" ht="12.75">
      <c r="A7" s="4" t="s">
        <v>423</v>
      </c>
      <c r="B7" s="9" t="s">
        <v>356</v>
      </c>
      <c r="C7" s="9" t="s">
        <v>387</v>
      </c>
      <c r="D7" s="10">
        <v>42574</v>
      </c>
      <c r="E7" s="10">
        <v>42667</v>
      </c>
      <c r="F7" s="51">
        <v>93</v>
      </c>
      <c r="G7" s="11">
        <v>3000</v>
      </c>
      <c r="H7" s="10">
        <v>42757</v>
      </c>
      <c r="I7" s="31" t="s">
        <v>389</v>
      </c>
    </row>
    <row r="8" spans="1:9" ht="12.75">
      <c r="A8" s="4" t="s">
        <v>424</v>
      </c>
      <c r="B8" s="9" t="s">
        <v>357</v>
      </c>
      <c r="C8" s="9" t="s">
        <v>387</v>
      </c>
      <c r="D8" s="10">
        <v>42500</v>
      </c>
      <c r="E8" s="10">
        <v>42597</v>
      </c>
      <c r="F8" s="51">
        <v>97</v>
      </c>
      <c r="G8" s="11">
        <v>1500</v>
      </c>
      <c r="H8" s="10">
        <v>42687</v>
      </c>
      <c r="I8" s="31" t="s">
        <v>389</v>
      </c>
    </row>
    <row r="9" spans="1:9" ht="12.75">
      <c r="A9" s="4" t="s">
        <v>425</v>
      </c>
      <c r="B9" s="9" t="s">
        <v>358</v>
      </c>
      <c r="C9" s="9" t="s">
        <v>387</v>
      </c>
      <c r="D9" s="10">
        <v>42500</v>
      </c>
      <c r="E9" s="10">
        <v>42603</v>
      </c>
      <c r="F9" s="51">
        <v>103</v>
      </c>
      <c r="G9" s="11">
        <v>1200.5</v>
      </c>
      <c r="H9" s="10">
        <v>42693</v>
      </c>
      <c r="I9" s="31" t="s">
        <v>389</v>
      </c>
    </row>
    <row r="10" spans="1:9" ht="12.75">
      <c r="A10" s="4" t="s">
        <v>426</v>
      </c>
      <c r="B10" s="9" t="s">
        <v>357</v>
      </c>
      <c r="C10" s="9" t="s">
        <v>387</v>
      </c>
      <c r="D10" s="10">
        <v>42500</v>
      </c>
      <c r="E10" s="10">
        <v>42576</v>
      </c>
      <c r="F10" s="51">
        <v>76</v>
      </c>
      <c r="G10" s="11">
        <v>0</v>
      </c>
      <c r="H10" s="10">
        <v>42666</v>
      </c>
      <c r="I10" s="31" t="s">
        <v>389</v>
      </c>
    </row>
    <row r="11" spans="1:9" ht="12.75">
      <c r="A11" s="4" t="s">
        <v>427</v>
      </c>
      <c r="B11" s="9" t="s">
        <v>357</v>
      </c>
      <c r="C11" s="9" t="s">
        <v>387</v>
      </c>
      <c r="D11" s="10">
        <v>42500</v>
      </c>
      <c r="E11" s="10">
        <v>42617</v>
      </c>
      <c r="F11" s="51">
        <v>117</v>
      </c>
      <c r="G11" s="11">
        <v>0</v>
      </c>
      <c r="H11" s="10">
        <v>42707</v>
      </c>
      <c r="I11" s="31" t="s">
        <v>389</v>
      </c>
    </row>
    <row r="12" spans="1:9" ht="12.75">
      <c r="A12" s="4" t="s">
        <v>428</v>
      </c>
      <c r="B12" s="9" t="s">
        <v>357</v>
      </c>
      <c r="C12" s="9" t="s">
        <v>393</v>
      </c>
      <c r="D12" s="10">
        <v>42500</v>
      </c>
      <c r="E12" s="10">
        <v>42610</v>
      </c>
      <c r="F12" s="51">
        <v>110</v>
      </c>
      <c r="G12" s="11">
        <v>1100</v>
      </c>
      <c r="H12" s="10">
        <v>42700</v>
      </c>
      <c r="I12" s="31" t="s">
        <v>388</v>
      </c>
    </row>
    <row r="13" spans="1:9" ht="12.75">
      <c r="A13" s="4" t="s">
        <v>429</v>
      </c>
      <c r="B13" s="9" t="s">
        <v>357</v>
      </c>
      <c r="C13" s="9" t="s">
        <v>393</v>
      </c>
      <c r="D13" s="10">
        <v>42600</v>
      </c>
      <c r="E13" s="10">
        <v>42675</v>
      </c>
      <c r="F13" s="51">
        <v>75</v>
      </c>
      <c r="G13" s="11">
        <v>0</v>
      </c>
      <c r="H13" s="10">
        <v>42765</v>
      </c>
      <c r="I13" s="31" t="s">
        <v>388</v>
      </c>
    </row>
    <row r="14" spans="1:9" ht="12.75">
      <c r="A14" s="4" t="s">
        <v>430</v>
      </c>
      <c r="B14" s="9" t="s">
        <v>353</v>
      </c>
      <c r="C14" s="9" t="s">
        <v>393</v>
      </c>
      <c r="D14" s="10">
        <v>42600</v>
      </c>
      <c r="E14" s="10">
        <v>42718</v>
      </c>
      <c r="F14" s="51">
        <v>118</v>
      </c>
      <c r="G14" s="11">
        <v>1000</v>
      </c>
      <c r="H14" s="10">
        <v>42808</v>
      </c>
      <c r="I14" s="31" t="s">
        <v>388</v>
      </c>
    </row>
    <row r="15" spans="1:9" ht="12.75">
      <c r="A15" s="4" t="s">
        <v>431</v>
      </c>
      <c r="B15" s="9" t="s">
        <v>354</v>
      </c>
      <c r="C15" s="9" t="s">
        <v>393</v>
      </c>
      <c r="D15" s="10">
        <v>42674</v>
      </c>
      <c r="E15" s="10">
        <v>42791</v>
      </c>
      <c r="F15" s="51">
        <v>117</v>
      </c>
      <c r="G15" s="11">
        <v>3000</v>
      </c>
      <c r="H15" s="10">
        <v>42881</v>
      </c>
      <c r="I15" s="31" t="s">
        <v>388</v>
      </c>
    </row>
    <row r="16" spans="1:9" ht="12.75">
      <c r="A16" s="4" t="s">
        <v>432</v>
      </c>
      <c r="B16" s="9" t="s">
        <v>355</v>
      </c>
      <c r="C16" s="9" t="s">
        <v>393</v>
      </c>
      <c r="D16" s="10">
        <v>42674</v>
      </c>
      <c r="E16" s="10">
        <v>42748</v>
      </c>
      <c r="F16" s="51">
        <v>74</v>
      </c>
      <c r="G16" s="11">
        <v>100</v>
      </c>
      <c r="H16" s="10">
        <v>42838</v>
      </c>
      <c r="I16" s="31" t="s">
        <v>388</v>
      </c>
    </row>
    <row r="17" spans="1:9" ht="12.75">
      <c r="A17" s="4" t="s">
        <v>433</v>
      </c>
      <c r="B17" s="9" t="s">
        <v>356</v>
      </c>
      <c r="C17" s="9" t="s">
        <v>394</v>
      </c>
      <c r="D17" s="10">
        <v>42600</v>
      </c>
      <c r="E17" s="10">
        <v>42691</v>
      </c>
      <c r="F17" s="51">
        <v>91</v>
      </c>
      <c r="G17" s="11">
        <v>0</v>
      </c>
      <c r="H17" s="10">
        <v>42781</v>
      </c>
      <c r="I17" s="31" t="s">
        <v>393</v>
      </c>
    </row>
    <row r="18" spans="1:9" ht="12.75">
      <c r="A18" s="4" t="s">
        <v>434</v>
      </c>
      <c r="B18" s="9" t="s">
        <v>356</v>
      </c>
      <c r="C18" s="9" t="s">
        <v>394</v>
      </c>
      <c r="D18" s="10">
        <v>42600</v>
      </c>
      <c r="E18" s="10">
        <v>42677</v>
      </c>
      <c r="F18" s="51">
        <v>77</v>
      </c>
      <c r="G18" s="11">
        <v>0</v>
      </c>
      <c r="H18" s="10">
        <v>42767</v>
      </c>
      <c r="I18" s="31" t="s">
        <v>393</v>
      </c>
    </row>
    <row r="19" spans="1:9" ht="12.75">
      <c r="A19" s="4" t="s">
        <v>435</v>
      </c>
      <c r="B19" s="9" t="s">
        <v>356</v>
      </c>
      <c r="C19" s="9" t="s">
        <v>394</v>
      </c>
      <c r="D19" s="10">
        <v>42600</v>
      </c>
      <c r="E19" s="10">
        <v>42673</v>
      </c>
      <c r="F19" s="51">
        <v>73</v>
      </c>
      <c r="G19" s="11">
        <v>2000</v>
      </c>
      <c r="H19" s="10">
        <v>42763</v>
      </c>
      <c r="I19" s="31" t="s">
        <v>393</v>
      </c>
    </row>
    <row r="20" spans="1:9" ht="12.75">
      <c r="A20" s="4" t="s">
        <v>436</v>
      </c>
      <c r="B20" s="9" t="s">
        <v>356</v>
      </c>
      <c r="C20" s="9" t="s">
        <v>394</v>
      </c>
      <c r="D20" s="10">
        <v>42674</v>
      </c>
      <c r="E20" s="10">
        <v>42745</v>
      </c>
      <c r="F20" s="51">
        <v>71</v>
      </c>
      <c r="G20" s="11">
        <v>1000</v>
      </c>
      <c r="H20" s="10">
        <v>42835</v>
      </c>
      <c r="I20" s="31" t="s">
        <v>393</v>
      </c>
    </row>
    <row r="21" spans="1:9" ht="12.75">
      <c r="A21" s="4" t="s">
        <v>437</v>
      </c>
      <c r="B21" s="9" t="s">
        <v>358</v>
      </c>
      <c r="C21" s="9" t="s">
        <v>394</v>
      </c>
      <c r="D21" s="10">
        <v>42600</v>
      </c>
      <c r="E21" s="10">
        <v>42700</v>
      </c>
      <c r="F21" s="51">
        <v>100</v>
      </c>
      <c r="G21" s="11">
        <v>0</v>
      </c>
      <c r="H21" s="10">
        <v>42790</v>
      </c>
      <c r="I21" s="31" t="s">
        <v>393</v>
      </c>
    </row>
    <row r="22" spans="1:9" ht="12.75">
      <c r="A22" s="4" t="s">
        <v>438</v>
      </c>
      <c r="B22" s="9" t="s">
        <v>358</v>
      </c>
      <c r="C22" s="9" t="s">
        <v>395</v>
      </c>
      <c r="D22" s="10">
        <v>42600</v>
      </c>
      <c r="E22" s="10">
        <v>42711</v>
      </c>
      <c r="F22" s="51">
        <v>111</v>
      </c>
      <c r="G22" s="11">
        <v>1500</v>
      </c>
      <c r="H22" s="10">
        <v>42801</v>
      </c>
      <c r="I22" s="31" t="s">
        <v>393</v>
      </c>
    </row>
    <row r="23" spans="1:9" ht="12.75">
      <c r="A23" s="4" t="s">
        <v>439</v>
      </c>
      <c r="B23" s="9" t="s">
        <v>358</v>
      </c>
      <c r="C23" s="9" t="s">
        <v>395</v>
      </c>
      <c r="D23" s="10">
        <v>42600</v>
      </c>
      <c r="E23" s="10">
        <v>42670</v>
      </c>
      <c r="F23" s="51">
        <v>70</v>
      </c>
      <c r="G23" s="11">
        <v>0</v>
      </c>
      <c r="H23" s="10">
        <v>42760</v>
      </c>
      <c r="I23" s="31" t="s">
        <v>393</v>
      </c>
    </row>
    <row r="24" spans="1:9" ht="12.75">
      <c r="A24" s="4" t="s">
        <v>447</v>
      </c>
      <c r="B24" s="9" t="s">
        <v>358</v>
      </c>
      <c r="C24" s="9" t="s">
        <v>395</v>
      </c>
      <c r="D24" s="10">
        <v>42674</v>
      </c>
      <c r="E24" s="10">
        <v>42775</v>
      </c>
      <c r="F24" s="51">
        <v>101</v>
      </c>
      <c r="G24" s="11">
        <v>2000</v>
      </c>
      <c r="H24" s="10">
        <v>42865</v>
      </c>
      <c r="I24" s="31" t="s">
        <v>393</v>
      </c>
    </row>
    <row r="25" spans="1:9" ht="12.75">
      <c r="A25" s="4" t="s">
        <v>448</v>
      </c>
      <c r="B25" s="9" t="s">
        <v>354</v>
      </c>
      <c r="C25" s="9" t="s">
        <v>396</v>
      </c>
      <c r="D25" s="10">
        <v>42674</v>
      </c>
      <c r="E25" s="10">
        <v>42770</v>
      </c>
      <c r="F25" s="51">
        <v>96</v>
      </c>
      <c r="G25" s="11">
        <v>0</v>
      </c>
      <c r="H25" s="10">
        <v>42860</v>
      </c>
      <c r="I25" s="31" t="s">
        <v>393</v>
      </c>
    </row>
    <row r="26" spans="1:9" ht="12.75">
      <c r="A26" s="4" t="s">
        <v>449</v>
      </c>
      <c r="B26" s="9" t="s">
        <v>355</v>
      </c>
      <c r="C26" s="9" t="s">
        <v>397</v>
      </c>
      <c r="D26" s="10">
        <v>42600</v>
      </c>
      <c r="E26" s="10">
        <v>42677</v>
      </c>
      <c r="F26" s="51">
        <v>77</v>
      </c>
      <c r="G26" s="11">
        <v>500</v>
      </c>
      <c r="H26" s="10">
        <v>42767</v>
      </c>
      <c r="I26" s="31" t="s">
        <v>393</v>
      </c>
    </row>
    <row r="27" spans="1:9" ht="12.75">
      <c r="A27" s="4" t="s">
        <v>450</v>
      </c>
      <c r="B27" s="9" t="s">
        <v>356</v>
      </c>
      <c r="C27" s="9" t="s">
        <v>389</v>
      </c>
      <c r="D27" s="10">
        <v>42600</v>
      </c>
      <c r="E27" s="10">
        <v>42699</v>
      </c>
      <c r="F27" s="51">
        <v>99</v>
      </c>
      <c r="G27" s="11">
        <v>500</v>
      </c>
      <c r="H27" s="10">
        <v>42789</v>
      </c>
      <c r="I27" s="31" t="s">
        <v>388</v>
      </c>
    </row>
    <row r="28" spans="1:9" ht="12.75">
      <c r="A28" s="4" t="s">
        <v>451</v>
      </c>
      <c r="B28" s="9" t="s">
        <v>357</v>
      </c>
      <c r="C28" s="9" t="s">
        <v>389</v>
      </c>
      <c r="D28" s="10">
        <v>42600</v>
      </c>
      <c r="E28" s="10">
        <v>42703</v>
      </c>
      <c r="F28" s="51">
        <v>103</v>
      </c>
      <c r="G28" s="11">
        <v>0</v>
      </c>
      <c r="H28" s="10">
        <v>42793</v>
      </c>
      <c r="I28" s="31" t="s">
        <v>388</v>
      </c>
    </row>
    <row r="29" spans="1:9" ht="12.75">
      <c r="A29" s="4" t="s">
        <v>452</v>
      </c>
      <c r="B29" s="9" t="s">
        <v>358</v>
      </c>
      <c r="C29" s="9" t="s">
        <v>389</v>
      </c>
      <c r="D29" s="10">
        <v>42600</v>
      </c>
      <c r="E29" s="10">
        <v>42712</v>
      </c>
      <c r="F29" s="51">
        <v>112</v>
      </c>
      <c r="G29" s="11">
        <v>2500</v>
      </c>
      <c r="H29" s="10">
        <v>42802</v>
      </c>
      <c r="I29" s="31" t="s">
        <v>388</v>
      </c>
    </row>
    <row r="30" spans="1:9" ht="12.75">
      <c r="A30" s="4" t="s">
        <v>453</v>
      </c>
      <c r="B30" s="9" t="s">
        <v>359</v>
      </c>
      <c r="C30" s="9" t="s">
        <v>389</v>
      </c>
      <c r="D30" s="10">
        <v>42674</v>
      </c>
      <c r="E30" s="10">
        <v>42749</v>
      </c>
      <c r="F30" s="51">
        <v>75</v>
      </c>
      <c r="G30" s="11">
        <v>2000</v>
      </c>
      <c r="H30" s="10">
        <v>42839</v>
      </c>
      <c r="I30" s="31" t="s">
        <v>388</v>
      </c>
    </row>
    <row r="31" spans="1:9" ht="12.75">
      <c r="A31" s="4" t="s">
        <v>454</v>
      </c>
      <c r="B31" s="9" t="s">
        <v>359</v>
      </c>
      <c r="C31" s="9" t="s">
        <v>389</v>
      </c>
      <c r="D31" s="10">
        <v>42600</v>
      </c>
      <c r="E31" s="10">
        <v>42700</v>
      </c>
      <c r="F31" s="51">
        <v>100</v>
      </c>
      <c r="G31" s="11">
        <v>0</v>
      </c>
      <c r="H31" s="10">
        <v>42790</v>
      </c>
      <c r="I31" s="31" t="s">
        <v>388</v>
      </c>
    </row>
    <row r="32" spans="1:9" ht="12.75">
      <c r="A32" s="4" t="s">
        <v>455</v>
      </c>
      <c r="B32" s="1" t="s">
        <v>353</v>
      </c>
      <c r="C32" s="1" t="s">
        <v>389</v>
      </c>
      <c r="D32" s="10">
        <v>42600</v>
      </c>
      <c r="E32" s="10">
        <v>42706</v>
      </c>
      <c r="F32" s="51">
        <v>106</v>
      </c>
      <c r="G32" s="3">
        <v>500</v>
      </c>
      <c r="H32" s="10">
        <v>42796</v>
      </c>
      <c r="I32" s="31" t="s">
        <v>388</v>
      </c>
    </row>
    <row r="33" spans="1:9" ht="12.75">
      <c r="A33" s="4" t="s">
        <v>456</v>
      </c>
      <c r="B33" s="9" t="s">
        <v>358</v>
      </c>
      <c r="C33" s="1" t="s">
        <v>387</v>
      </c>
      <c r="D33" s="10">
        <v>42600</v>
      </c>
      <c r="E33" s="10">
        <v>42698</v>
      </c>
      <c r="F33" s="51">
        <v>98</v>
      </c>
      <c r="G33" s="11">
        <v>0</v>
      </c>
      <c r="H33" s="10">
        <v>42788</v>
      </c>
      <c r="I33" s="3" t="s">
        <v>393</v>
      </c>
    </row>
    <row r="34" spans="1:9" ht="12.75">
      <c r="A34" s="4" t="s">
        <v>457</v>
      </c>
      <c r="B34" s="9" t="s">
        <v>354</v>
      </c>
      <c r="C34" s="1" t="s">
        <v>388</v>
      </c>
      <c r="D34" s="10">
        <v>42600</v>
      </c>
      <c r="E34" s="10">
        <v>42680</v>
      </c>
      <c r="F34" s="51">
        <v>80</v>
      </c>
      <c r="G34" s="11">
        <v>0</v>
      </c>
      <c r="H34" s="10">
        <v>42770</v>
      </c>
      <c r="I34" s="3" t="s">
        <v>394</v>
      </c>
    </row>
    <row r="35" spans="1:9" ht="12.75">
      <c r="A35" s="4" t="s">
        <v>458</v>
      </c>
      <c r="B35" s="9" t="s">
        <v>355</v>
      </c>
      <c r="C35" s="1" t="s">
        <v>389</v>
      </c>
      <c r="D35" s="10">
        <v>42600</v>
      </c>
      <c r="E35" s="10">
        <v>42694</v>
      </c>
      <c r="F35" s="51">
        <v>94</v>
      </c>
      <c r="G35" s="11">
        <v>2000</v>
      </c>
      <c r="H35" s="10">
        <v>42784</v>
      </c>
      <c r="I35" s="3" t="s">
        <v>395</v>
      </c>
    </row>
    <row r="36" spans="1:9" ht="12.75">
      <c r="A36" s="4" t="s">
        <v>460</v>
      </c>
      <c r="B36" s="9" t="s">
        <v>356</v>
      </c>
      <c r="C36" s="1" t="s">
        <v>390</v>
      </c>
      <c r="D36" s="10">
        <v>42674</v>
      </c>
      <c r="E36" s="10">
        <v>42765</v>
      </c>
      <c r="F36" s="51">
        <v>91</v>
      </c>
      <c r="G36" s="11">
        <v>1000</v>
      </c>
      <c r="H36" s="10">
        <v>42855</v>
      </c>
      <c r="I36" s="3" t="s">
        <v>396</v>
      </c>
    </row>
    <row r="37" spans="1:9" ht="12.75">
      <c r="A37" s="4" t="s">
        <v>461</v>
      </c>
      <c r="B37" s="9" t="s">
        <v>357</v>
      </c>
      <c r="C37" s="1" t="s">
        <v>391</v>
      </c>
      <c r="D37" s="10">
        <v>42600</v>
      </c>
      <c r="E37" s="10">
        <v>42713</v>
      </c>
      <c r="F37" s="51">
        <v>113</v>
      </c>
      <c r="G37" s="11">
        <v>0</v>
      </c>
      <c r="H37" s="10">
        <v>42803</v>
      </c>
      <c r="I37" s="3" t="s">
        <v>397</v>
      </c>
    </row>
    <row r="38" spans="1:9" ht="12.75">
      <c r="A38" s="4" t="s">
        <v>462</v>
      </c>
      <c r="B38" s="9" t="s">
        <v>358</v>
      </c>
      <c r="C38" s="1" t="s">
        <v>392</v>
      </c>
      <c r="D38" s="10">
        <v>42600</v>
      </c>
      <c r="E38" s="10">
        <v>42670</v>
      </c>
      <c r="F38" s="51">
        <v>70</v>
      </c>
      <c r="G38" s="11">
        <v>1500</v>
      </c>
      <c r="H38" s="10">
        <v>42760</v>
      </c>
      <c r="I38" s="3" t="s">
        <v>398</v>
      </c>
    </row>
    <row r="39" spans="1:9" ht="12.75">
      <c r="A39" s="4" t="s">
        <v>496</v>
      </c>
      <c r="B39" s="9" t="s">
        <v>359</v>
      </c>
      <c r="C39" s="1" t="s">
        <v>393</v>
      </c>
      <c r="D39" s="10">
        <v>42600</v>
      </c>
      <c r="E39" s="10">
        <v>42676</v>
      </c>
      <c r="F39" s="51">
        <v>76</v>
      </c>
      <c r="G39" s="11">
        <v>0</v>
      </c>
      <c r="H39" s="10">
        <v>42766</v>
      </c>
      <c r="I39" s="3" t="s">
        <v>399</v>
      </c>
    </row>
    <row r="40" spans="1:9" ht="12.75">
      <c r="A40" s="4" t="s">
        <v>499</v>
      </c>
      <c r="B40" s="9" t="s">
        <v>359</v>
      </c>
      <c r="C40" s="1" t="s">
        <v>394</v>
      </c>
      <c r="D40" s="10">
        <v>42674</v>
      </c>
      <c r="E40" s="10">
        <v>42774</v>
      </c>
      <c r="F40" s="51">
        <v>100</v>
      </c>
      <c r="G40" s="11">
        <v>2000</v>
      </c>
      <c r="H40" s="10">
        <v>42864</v>
      </c>
      <c r="I40" s="3" t="s">
        <v>400</v>
      </c>
    </row>
    <row r="41" spans="1:9" ht="12.75">
      <c r="A41" s="4" t="s">
        <v>440</v>
      </c>
      <c r="B41" s="1" t="s">
        <v>353</v>
      </c>
      <c r="C41" s="1" t="s">
        <v>395</v>
      </c>
      <c r="D41" s="10">
        <v>42674</v>
      </c>
      <c r="E41" s="10">
        <v>42792</v>
      </c>
      <c r="F41" s="51">
        <v>118</v>
      </c>
      <c r="G41" s="11">
        <v>0</v>
      </c>
      <c r="H41" s="10">
        <v>42882</v>
      </c>
      <c r="I41" s="3" t="s">
        <v>401</v>
      </c>
    </row>
    <row r="42" spans="1:9" ht="12.75">
      <c r="A42" s="4" t="s">
        <v>441</v>
      </c>
      <c r="B42" s="9" t="s">
        <v>358</v>
      </c>
      <c r="C42" s="1" t="s">
        <v>396</v>
      </c>
      <c r="D42" s="10">
        <v>42600</v>
      </c>
      <c r="E42" s="10">
        <v>42690</v>
      </c>
      <c r="F42" s="51">
        <v>90</v>
      </c>
      <c r="G42" s="11">
        <v>500</v>
      </c>
      <c r="H42" s="10">
        <v>42780</v>
      </c>
      <c r="I42" s="3" t="s">
        <v>402</v>
      </c>
    </row>
    <row r="43" spans="1:9" ht="12.75">
      <c r="A43" s="4" t="s">
        <v>442</v>
      </c>
      <c r="B43" s="9" t="s">
        <v>354</v>
      </c>
      <c r="C43" s="1" t="s">
        <v>397</v>
      </c>
      <c r="D43" s="10">
        <v>42600</v>
      </c>
      <c r="E43" s="10">
        <v>42714</v>
      </c>
      <c r="F43" s="51">
        <v>114</v>
      </c>
      <c r="G43" s="11">
        <v>500</v>
      </c>
      <c r="H43" s="10">
        <v>42804</v>
      </c>
      <c r="I43" s="3" t="s">
        <v>403</v>
      </c>
    </row>
    <row r="44" spans="1:9" ht="12.75">
      <c r="A44" s="4" t="s">
        <v>443</v>
      </c>
      <c r="B44" s="9" t="s">
        <v>355</v>
      </c>
      <c r="C44" s="1" t="s">
        <v>398</v>
      </c>
      <c r="D44" s="10">
        <v>42600</v>
      </c>
      <c r="E44" s="10">
        <v>42710</v>
      </c>
      <c r="F44" s="51">
        <v>110</v>
      </c>
      <c r="G44" s="11">
        <v>0</v>
      </c>
      <c r="H44" s="10">
        <v>42800</v>
      </c>
      <c r="I44" s="3" t="s">
        <v>404</v>
      </c>
    </row>
    <row r="45" spans="1:9" ht="12.75">
      <c r="A45" s="4" t="s">
        <v>444</v>
      </c>
      <c r="B45" s="9" t="s">
        <v>356</v>
      </c>
      <c r="C45" s="1" t="s">
        <v>399</v>
      </c>
      <c r="D45" s="10">
        <v>42600</v>
      </c>
      <c r="E45" s="10">
        <v>42708</v>
      </c>
      <c r="F45" s="51">
        <v>108</v>
      </c>
      <c r="G45" s="11">
        <v>2500</v>
      </c>
      <c r="H45" s="10">
        <v>42798</v>
      </c>
      <c r="I45" s="3" t="s">
        <v>405</v>
      </c>
    </row>
    <row r="46" spans="1:9" ht="12.75">
      <c r="A46" s="4" t="s">
        <v>445</v>
      </c>
      <c r="B46" s="9" t="s">
        <v>357</v>
      </c>
      <c r="C46" s="1" t="s">
        <v>400</v>
      </c>
      <c r="D46" s="10">
        <v>42674</v>
      </c>
      <c r="E46" s="10">
        <v>42769</v>
      </c>
      <c r="F46" s="51">
        <v>95</v>
      </c>
      <c r="G46" s="11">
        <v>2000</v>
      </c>
      <c r="H46" s="10">
        <v>42859</v>
      </c>
      <c r="I46" s="3" t="s">
        <v>406</v>
      </c>
    </row>
    <row r="47" spans="1:9" ht="12.75">
      <c r="A47" s="4" t="s">
        <v>446</v>
      </c>
      <c r="B47" s="9" t="s">
        <v>358</v>
      </c>
      <c r="C47" s="1" t="s">
        <v>401</v>
      </c>
      <c r="D47" s="10">
        <v>42600</v>
      </c>
      <c r="E47" s="10">
        <v>42673</v>
      </c>
      <c r="F47" s="51">
        <v>73</v>
      </c>
      <c r="G47" s="11">
        <v>0</v>
      </c>
      <c r="H47" s="10">
        <v>42763</v>
      </c>
      <c r="I47" s="3" t="s">
        <v>407</v>
      </c>
    </row>
    <row r="48" spans="1:9" ht="12.75">
      <c r="A48" s="4" t="s">
        <v>502</v>
      </c>
      <c r="B48" s="9" t="s">
        <v>358</v>
      </c>
      <c r="C48" s="1" t="s">
        <v>401</v>
      </c>
      <c r="D48" s="10">
        <v>42600</v>
      </c>
      <c r="E48" s="10">
        <v>42684</v>
      </c>
      <c r="F48" s="51">
        <v>84</v>
      </c>
      <c r="G48" s="11">
        <v>0</v>
      </c>
      <c r="H48" s="10">
        <v>42774</v>
      </c>
      <c r="I48" s="3" t="s">
        <v>407</v>
      </c>
    </row>
    <row r="49" spans="1:9" ht="12.75">
      <c r="A49" s="4" t="s">
        <v>503</v>
      </c>
      <c r="B49" s="9" t="s">
        <v>358</v>
      </c>
      <c r="C49" s="1" t="s">
        <v>401</v>
      </c>
      <c r="D49" s="10">
        <v>42600</v>
      </c>
      <c r="E49" s="10">
        <v>42712</v>
      </c>
      <c r="F49" s="51">
        <v>112</v>
      </c>
      <c r="G49" s="11">
        <v>0</v>
      </c>
      <c r="H49" s="10">
        <v>42802</v>
      </c>
      <c r="I49" s="3" t="s">
        <v>407</v>
      </c>
    </row>
    <row r="50" spans="1:9" ht="12.75">
      <c r="A50" s="1"/>
      <c r="B50" s="1"/>
      <c r="C50" s="1"/>
      <c r="D50" s="1"/>
      <c r="E50" s="1"/>
      <c r="F50" s="1"/>
      <c r="G50" s="3"/>
      <c r="H50" s="3"/>
      <c r="I50" s="3"/>
    </row>
    <row r="51" spans="1:9" ht="12.75">
      <c r="A51" s="1"/>
      <c r="B51" s="1"/>
      <c r="C51" s="1"/>
      <c r="D51" s="1"/>
      <c r="E51" s="1"/>
      <c r="F51" s="1"/>
      <c r="G51" s="3"/>
      <c r="H51" s="3"/>
      <c r="I51" s="3"/>
    </row>
    <row r="52" spans="1:9" ht="12.75">
      <c r="A52" s="1"/>
      <c r="B52" s="1"/>
      <c r="C52" s="1"/>
      <c r="D52" s="1"/>
      <c r="E52" s="1"/>
      <c r="F52" s="1"/>
      <c r="G52" s="3"/>
      <c r="H52" s="3"/>
      <c r="I52" s="3"/>
    </row>
    <row r="53" spans="1:9" ht="12.75">
      <c r="A53" s="1"/>
      <c r="B53" s="1"/>
      <c r="C53" s="1"/>
      <c r="D53" s="1"/>
      <c r="E53" s="1"/>
      <c r="F53" s="1"/>
      <c r="G53" s="3"/>
      <c r="H53" s="3"/>
      <c r="I53" s="3"/>
    </row>
    <row r="54" spans="1:9" ht="12.75">
      <c r="A54" s="1"/>
      <c r="B54" s="1"/>
      <c r="C54" s="1"/>
      <c r="D54" s="1"/>
      <c r="E54" s="1"/>
      <c r="F54" s="1"/>
      <c r="G54" s="3"/>
      <c r="H54" s="3"/>
      <c r="I54" s="3"/>
    </row>
    <row r="55" spans="1:9" ht="12.75">
      <c r="A55" s="1"/>
      <c r="B55" s="1"/>
      <c r="C55" s="1"/>
      <c r="D55" s="1"/>
      <c r="E55" s="1"/>
      <c r="F55" s="1"/>
      <c r="G55" s="3"/>
      <c r="H55" s="3"/>
      <c r="I55" s="3"/>
    </row>
    <row r="56" spans="1:9" ht="12.75">
      <c r="A56" s="1"/>
      <c r="B56" s="1"/>
      <c r="C56" s="1"/>
      <c r="D56" s="1"/>
      <c r="E56" s="1"/>
      <c r="F56" s="1"/>
      <c r="G56" s="3"/>
      <c r="H56" s="3"/>
      <c r="I56" s="3"/>
    </row>
    <row r="57" spans="1:9" ht="12.75">
      <c r="A57" s="1"/>
      <c r="B57" s="1"/>
      <c r="C57" s="1"/>
      <c r="D57" s="1"/>
      <c r="E57" s="1"/>
      <c r="F57" s="1"/>
      <c r="G57" s="3"/>
      <c r="H57" s="3"/>
      <c r="I57" s="3"/>
    </row>
    <row r="58" spans="1:9" ht="12.75">
      <c r="A58" s="1"/>
      <c r="B58" s="1"/>
      <c r="C58" s="1"/>
      <c r="D58" s="1"/>
      <c r="E58" s="1"/>
      <c r="F58" s="1"/>
      <c r="G58" s="3"/>
      <c r="H58" s="3"/>
      <c r="I58" s="3"/>
    </row>
    <row r="59" spans="1:9" ht="12.75">
      <c r="A59" s="1"/>
      <c r="B59" s="1"/>
      <c r="C59" s="1"/>
      <c r="D59" s="1"/>
      <c r="E59" s="1"/>
      <c r="F59" s="1"/>
      <c r="G59" s="3"/>
      <c r="H59" s="3"/>
      <c r="I59" s="3"/>
    </row>
    <row r="60" spans="1:9" ht="12.75">
      <c r="A60" s="1"/>
      <c r="B60" s="1"/>
      <c r="C60" s="1"/>
      <c r="D60" s="1"/>
      <c r="E60" s="1"/>
      <c r="F60" s="1"/>
      <c r="G60" s="3"/>
      <c r="H60" s="3"/>
      <c r="I60" s="3"/>
    </row>
    <row r="61" spans="1:9" ht="12.75">
      <c r="A61" s="1"/>
      <c r="B61" s="1"/>
      <c r="C61" s="1"/>
      <c r="D61" s="1"/>
      <c r="E61" s="1"/>
      <c r="F61" s="1"/>
      <c r="G61" s="3"/>
      <c r="H61" s="3"/>
      <c r="I61" s="3"/>
    </row>
    <row r="62" spans="1:9" ht="12.75">
      <c r="A62" s="1"/>
      <c r="B62" s="1"/>
      <c r="C62" s="1"/>
      <c r="D62" s="1"/>
      <c r="E62" s="1"/>
      <c r="F62" s="1"/>
      <c r="G62" s="3"/>
      <c r="H62" s="3"/>
      <c r="I62" s="3"/>
    </row>
    <row r="63" spans="1:9" ht="12.75">
      <c r="A63" s="1"/>
      <c r="B63" s="1"/>
      <c r="C63" s="1"/>
      <c r="D63" s="1"/>
      <c r="E63" s="1"/>
      <c r="F63" s="1"/>
      <c r="G63" s="3"/>
      <c r="H63" s="3"/>
      <c r="I63" s="3"/>
    </row>
    <row r="64" spans="1:9" ht="12.75">
      <c r="A64" s="1"/>
      <c r="B64" s="1"/>
      <c r="C64" s="1"/>
      <c r="D64" s="1"/>
      <c r="E64" s="1"/>
      <c r="F64" s="1"/>
      <c r="G64" s="3"/>
      <c r="H64" s="3"/>
      <c r="I64" s="3"/>
    </row>
    <row r="65" spans="1:9" ht="12.75">
      <c r="A65" s="1"/>
      <c r="B65" s="1"/>
      <c r="C65" s="1"/>
      <c r="D65" s="1"/>
      <c r="E65" s="1"/>
      <c r="F65" s="1"/>
      <c r="G65" s="3"/>
      <c r="H65" s="3"/>
      <c r="I65" s="3"/>
    </row>
    <row r="66" spans="1:9" ht="12.75">
      <c r="A66" s="1"/>
      <c r="B66" s="1"/>
      <c r="C66" s="1"/>
      <c r="D66" s="1"/>
      <c r="E66" s="1"/>
      <c r="F66" s="1"/>
      <c r="G66" s="3"/>
      <c r="H66" s="3"/>
      <c r="I66" s="3"/>
    </row>
    <row r="67" spans="1:9" ht="12.75">
      <c r="A67" s="1"/>
      <c r="B67" s="1"/>
      <c r="C67" s="1"/>
      <c r="D67" s="1"/>
      <c r="E67" s="1"/>
      <c r="F67" s="1"/>
      <c r="G67" s="3"/>
      <c r="H67" s="3"/>
      <c r="I67" s="3"/>
    </row>
    <row r="68" spans="1:9" ht="12.75">
      <c r="A68" s="1"/>
      <c r="B68" s="1"/>
      <c r="C68" s="1"/>
      <c r="D68" s="1"/>
      <c r="E68" s="1"/>
      <c r="F68" s="1"/>
      <c r="G68" s="3"/>
      <c r="H68" s="3"/>
      <c r="I68" s="3"/>
    </row>
    <row r="69" spans="1:9" ht="12.75">
      <c r="A69" s="1"/>
      <c r="B69" s="1"/>
      <c r="C69" s="1"/>
      <c r="D69" s="1"/>
      <c r="E69" s="1"/>
      <c r="F69" s="1"/>
      <c r="G69" s="3"/>
      <c r="H69" s="3"/>
      <c r="I69" s="3"/>
    </row>
    <row r="70" spans="1:9" ht="12.75">
      <c r="A70" s="1"/>
      <c r="B70" s="1"/>
      <c r="C70" s="1"/>
      <c r="D70" s="1"/>
      <c r="E70" s="1"/>
      <c r="F70" s="1"/>
      <c r="G70" s="3"/>
      <c r="H70" s="3"/>
      <c r="I70" s="3"/>
    </row>
    <row r="71" spans="1:9" ht="12.75">
      <c r="A71" s="1"/>
      <c r="B71" s="1"/>
      <c r="C71" s="1"/>
      <c r="D71" s="1"/>
      <c r="E71" s="1"/>
      <c r="F71" s="1"/>
      <c r="G71" s="3"/>
      <c r="H71" s="3"/>
      <c r="I71" s="3"/>
    </row>
    <row r="72" spans="1:9" ht="12.75">
      <c r="A72" s="1"/>
      <c r="B72" s="1"/>
      <c r="C72" s="1"/>
      <c r="D72" s="1"/>
      <c r="E72" s="1"/>
      <c r="F72" s="1"/>
      <c r="G72" s="3"/>
      <c r="H72" s="3"/>
      <c r="I72" s="3"/>
    </row>
    <row r="73" spans="1:9" ht="12.75">
      <c r="A73" s="1"/>
      <c r="B73" s="1"/>
      <c r="C73" s="1"/>
      <c r="D73" s="1"/>
      <c r="E73" s="1"/>
      <c r="F73" s="1"/>
      <c r="G73" s="3"/>
      <c r="H73" s="3"/>
      <c r="I73" s="3"/>
    </row>
    <row r="74" spans="1:9" ht="12.75">
      <c r="A74" s="1"/>
      <c r="B74" s="1"/>
      <c r="C74" s="1"/>
      <c r="D74" s="1"/>
      <c r="E74" s="1"/>
      <c r="F74" s="1"/>
      <c r="G74" s="3"/>
      <c r="H74" s="3"/>
      <c r="I74" s="3"/>
    </row>
    <row r="75" spans="1:9" ht="12.75">
      <c r="A75" s="1"/>
      <c r="B75" s="1"/>
      <c r="C75" s="1"/>
      <c r="D75" s="1"/>
      <c r="E75" s="1"/>
      <c r="F75" s="1"/>
      <c r="G75" s="3"/>
      <c r="H75" s="3"/>
      <c r="I75" s="3"/>
    </row>
    <row r="76" spans="1:9" ht="12.75">
      <c r="A76" s="1"/>
      <c r="B76" s="1"/>
      <c r="C76" s="1"/>
      <c r="D76" s="1"/>
      <c r="E76" s="1"/>
      <c r="F76" s="1"/>
      <c r="G76" s="3"/>
      <c r="H76" s="3"/>
      <c r="I76" s="3"/>
    </row>
    <row r="77" spans="1:9" ht="12.75">
      <c r="A77" s="1"/>
      <c r="B77" s="1"/>
      <c r="C77" s="1"/>
      <c r="D77" s="1"/>
      <c r="E77" s="1"/>
      <c r="F77" s="1"/>
      <c r="G77" s="3"/>
      <c r="H77" s="3"/>
      <c r="I77" s="3"/>
    </row>
    <row r="78" spans="1:9" ht="12.75">
      <c r="A78" s="1"/>
      <c r="B78" s="1"/>
      <c r="C78" s="1"/>
      <c r="D78" s="1"/>
      <c r="E78" s="1"/>
      <c r="F78" s="1"/>
      <c r="G78" s="3"/>
      <c r="H78" s="3"/>
      <c r="I78" s="3"/>
    </row>
    <row r="79" spans="1:9" ht="12.75">
      <c r="A79" s="1"/>
      <c r="B79" s="1"/>
      <c r="C79" s="1"/>
      <c r="D79" s="1"/>
      <c r="E79" s="1"/>
      <c r="F79" s="1"/>
      <c r="G79" s="3"/>
      <c r="H79" s="3"/>
      <c r="I79" s="3"/>
    </row>
    <row r="80" spans="1:9" ht="12.75">
      <c r="A80" s="1"/>
      <c r="B80" s="1"/>
      <c r="C80" s="1"/>
      <c r="D80" s="1"/>
      <c r="E80" s="1"/>
      <c r="F80" s="1"/>
      <c r="G80" s="3"/>
      <c r="H80" s="3"/>
      <c r="I80" s="3"/>
    </row>
    <row r="81" spans="1:9" ht="12.75">
      <c r="A81" s="1"/>
      <c r="B81" s="1"/>
      <c r="C81" s="1"/>
      <c r="D81" s="1"/>
      <c r="E81" s="1"/>
      <c r="F81" s="1"/>
      <c r="G81" s="3"/>
      <c r="H81" s="3"/>
      <c r="I81" s="3"/>
    </row>
    <row r="82" spans="1:9" ht="12.75">
      <c r="A82" s="1"/>
      <c r="B82" s="1"/>
      <c r="C82" s="1"/>
      <c r="D82" s="1"/>
      <c r="E82" s="1"/>
      <c r="F82" s="1"/>
      <c r="G82" s="3"/>
      <c r="H82" s="3"/>
      <c r="I82" s="3"/>
    </row>
    <row r="83" spans="1:9" ht="12.75">
      <c r="A83" s="1"/>
      <c r="B83" s="1"/>
      <c r="C83" s="1"/>
      <c r="D83" s="1"/>
      <c r="E83" s="1"/>
      <c r="F83" s="1"/>
      <c r="G83" s="3"/>
      <c r="H83" s="3"/>
      <c r="I83" s="3"/>
    </row>
    <row r="84" spans="1:9" ht="12.75">
      <c r="A84" s="1"/>
      <c r="B84" s="1"/>
      <c r="C84" s="1"/>
      <c r="D84" s="1"/>
      <c r="E84" s="1"/>
      <c r="F84" s="1"/>
      <c r="G84" s="3"/>
      <c r="H84" s="3"/>
      <c r="I84" s="3"/>
    </row>
    <row r="85" spans="1:9" ht="12.75">
      <c r="A85" s="1"/>
      <c r="B85" s="1"/>
      <c r="C85" s="1"/>
      <c r="D85" s="1"/>
      <c r="E85" s="1"/>
      <c r="F85" s="1"/>
      <c r="G85" s="3"/>
      <c r="H85" s="3"/>
      <c r="I85" s="3"/>
    </row>
    <row r="86" spans="1:9" ht="12.75">
      <c r="A86" s="1"/>
      <c r="B86" s="1"/>
      <c r="C86" s="1"/>
      <c r="D86" s="1"/>
      <c r="E86" s="1"/>
      <c r="F86" s="1"/>
      <c r="G86" s="3"/>
      <c r="H86" s="3"/>
      <c r="I86" s="3"/>
    </row>
    <row r="87" spans="1:9" ht="12.75">
      <c r="A87" s="1"/>
      <c r="B87" s="1"/>
      <c r="C87" s="1"/>
      <c r="D87" s="1"/>
      <c r="E87" s="1"/>
      <c r="F87" s="1"/>
      <c r="G87" s="3"/>
      <c r="H87" s="3"/>
      <c r="I87" s="3"/>
    </row>
    <row r="88" spans="1:9" ht="12.75">
      <c r="A88" s="1"/>
      <c r="B88" s="1"/>
      <c r="C88" s="1"/>
      <c r="D88" s="1"/>
      <c r="E88" s="1"/>
      <c r="F88" s="1"/>
      <c r="G88" s="3"/>
      <c r="H88" s="3"/>
      <c r="I88" s="3"/>
    </row>
    <row r="89" spans="1:9" ht="12.75">
      <c r="A89" s="1"/>
      <c r="B89" s="1"/>
      <c r="C89" s="1"/>
      <c r="D89" s="1"/>
      <c r="E89" s="1"/>
      <c r="F89" s="1"/>
      <c r="G89" s="3"/>
      <c r="H89" s="3"/>
      <c r="I89" s="3"/>
    </row>
    <row r="90" spans="1:9" ht="12.75">
      <c r="A90" s="1"/>
      <c r="B90" s="1"/>
      <c r="C90" s="1"/>
      <c r="D90" s="1"/>
      <c r="E90" s="1"/>
      <c r="F90" s="1"/>
      <c r="G90" s="3"/>
      <c r="H90" s="3"/>
      <c r="I90" s="3"/>
    </row>
    <row r="91" spans="1:9" ht="12.75">
      <c r="A91" s="1"/>
      <c r="B91" s="1"/>
      <c r="C91" s="1"/>
      <c r="D91" s="1"/>
      <c r="E91" s="1"/>
      <c r="F91" s="1"/>
      <c r="G91" s="3"/>
      <c r="H91" s="3"/>
      <c r="I91" s="3"/>
    </row>
    <row r="92" spans="1:9" ht="12.75">
      <c r="A92" s="1"/>
      <c r="B92" s="1"/>
      <c r="C92" s="1"/>
      <c r="D92" s="1"/>
      <c r="E92" s="1"/>
      <c r="F92" s="1"/>
      <c r="G92" s="3"/>
      <c r="H92" s="3"/>
      <c r="I92" s="3"/>
    </row>
    <row r="93" spans="1:9" ht="12.75">
      <c r="A93" s="1"/>
      <c r="B93" s="1"/>
      <c r="C93" s="1"/>
      <c r="D93" s="1"/>
      <c r="E93" s="1"/>
      <c r="F93" s="1"/>
      <c r="G93" s="3"/>
      <c r="H93" s="3"/>
      <c r="I93" s="3"/>
    </row>
    <row r="94" spans="1:9" ht="12.75">
      <c r="A94" s="1"/>
      <c r="B94" s="1"/>
      <c r="C94" s="1"/>
      <c r="D94" s="1"/>
      <c r="E94" s="1"/>
      <c r="F94" s="1"/>
      <c r="G94" s="3"/>
      <c r="H94" s="3"/>
      <c r="I94" s="3"/>
    </row>
    <row r="95" spans="1:9" ht="12.75">
      <c r="A95" s="1"/>
      <c r="B95" s="1"/>
      <c r="C95" s="1"/>
      <c r="D95" s="1"/>
      <c r="E95" s="1"/>
      <c r="F95" s="1"/>
      <c r="G95" s="3"/>
      <c r="H95" s="3"/>
      <c r="I95" s="3"/>
    </row>
    <row r="96" spans="1:9" ht="12.75">
      <c r="A96" s="1"/>
      <c r="B96" s="1"/>
      <c r="C96" s="1"/>
      <c r="D96" s="1"/>
      <c r="E96" s="1"/>
      <c r="F96" s="1"/>
      <c r="G96" s="3"/>
      <c r="H96" s="3"/>
      <c r="I96" s="3"/>
    </row>
    <row r="97" spans="1:9" ht="12.75">
      <c r="A97" s="1"/>
      <c r="B97" s="1"/>
      <c r="C97" s="1"/>
      <c r="D97" s="1"/>
      <c r="E97" s="1"/>
      <c r="F97" s="1"/>
      <c r="G97" s="3"/>
      <c r="H97" s="3"/>
      <c r="I97" s="3"/>
    </row>
    <row r="98" spans="1:9" ht="12.75">
      <c r="A98" s="1"/>
      <c r="B98" s="1"/>
      <c r="C98" s="1"/>
      <c r="D98" s="1"/>
      <c r="E98" s="1"/>
      <c r="F98" s="1"/>
      <c r="G98" s="3"/>
      <c r="H98" s="3"/>
      <c r="I98" s="3"/>
    </row>
    <row r="99" spans="1:9" ht="12.75">
      <c r="A99" s="1"/>
      <c r="B99" s="1"/>
      <c r="C99" s="1"/>
      <c r="D99" s="1"/>
      <c r="E99" s="1"/>
      <c r="F99" s="1"/>
      <c r="G99" s="3"/>
      <c r="H99" s="3"/>
      <c r="I99" s="3"/>
    </row>
    <row r="100" spans="1:9" ht="12.75">
      <c r="A100" s="1"/>
      <c r="B100" s="1"/>
      <c r="C100" s="1"/>
      <c r="D100" s="1"/>
      <c r="E100" s="1"/>
      <c r="F100" s="1"/>
      <c r="G100" s="3"/>
      <c r="H100" s="3"/>
      <c r="I100" s="3"/>
    </row>
    <row r="101" spans="1:9" ht="12.75">
      <c r="A101" s="1"/>
      <c r="B101" s="1"/>
      <c r="C101" s="1"/>
      <c r="D101" s="1"/>
      <c r="E101" s="1"/>
      <c r="F101" s="1"/>
      <c r="G101" s="3"/>
      <c r="H101" s="3"/>
      <c r="I101" s="3"/>
    </row>
    <row r="102" spans="1:9" ht="12.75">
      <c r="A102" s="1"/>
      <c r="B102" s="1"/>
      <c r="C102" s="1"/>
      <c r="D102" s="1"/>
      <c r="E102" s="1"/>
      <c r="F102" s="1"/>
      <c r="G102" s="3"/>
      <c r="H102" s="3"/>
      <c r="I102" s="3"/>
    </row>
    <row r="103" spans="1:9" ht="12.75">
      <c r="A103" s="1"/>
      <c r="B103" s="1"/>
      <c r="C103" s="1"/>
      <c r="D103" s="1"/>
      <c r="E103" s="1"/>
      <c r="F103" s="1"/>
      <c r="G103" s="3"/>
      <c r="H103" s="3"/>
      <c r="I103" s="3"/>
    </row>
    <row r="104" spans="1:9" ht="12.75">
      <c r="A104" s="1"/>
      <c r="B104" s="1"/>
      <c r="C104" s="1"/>
      <c r="D104" s="1"/>
      <c r="E104" s="1"/>
      <c r="F104" s="1"/>
      <c r="G104" s="3"/>
      <c r="H104" s="3"/>
      <c r="I104" s="3"/>
    </row>
    <row r="105" spans="1:9" ht="12.75">
      <c r="A105" s="1"/>
      <c r="B105" s="1"/>
      <c r="C105" s="1"/>
      <c r="D105" s="1"/>
      <c r="E105" s="1"/>
      <c r="F105" s="1"/>
      <c r="G105" s="3"/>
      <c r="H105" s="3"/>
      <c r="I105" s="3"/>
    </row>
    <row r="106" spans="1:9" ht="12.75">
      <c r="A106" s="1"/>
      <c r="B106" s="1"/>
      <c r="C106" s="1"/>
      <c r="D106" s="1"/>
      <c r="E106" s="1"/>
      <c r="F106" s="1"/>
      <c r="G106" s="3"/>
      <c r="H106" s="3"/>
      <c r="I106" s="3"/>
    </row>
    <row r="107" spans="1:9" ht="12.75">
      <c r="A107" s="1"/>
      <c r="B107" s="1"/>
      <c r="C107" s="1"/>
      <c r="D107" s="1"/>
      <c r="E107" s="1"/>
      <c r="F107" s="1"/>
      <c r="G107" s="3"/>
      <c r="H107" s="3"/>
      <c r="I107" s="3"/>
    </row>
    <row r="108" spans="1:9" ht="12.75">
      <c r="A108" s="1"/>
      <c r="B108" s="1"/>
      <c r="C108" s="1"/>
      <c r="D108" s="1"/>
      <c r="E108" s="1"/>
      <c r="F108" s="1"/>
      <c r="G108" s="3"/>
      <c r="H108" s="3"/>
      <c r="I108" s="3"/>
    </row>
    <row r="109" spans="1:9" ht="12.75">
      <c r="A109" s="1"/>
      <c r="B109" s="1"/>
      <c r="C109" s="1"/>
      <c r="D109" s="1"/>
      <c r="E109" s="1"/>
      <c r="F109" s="1"/>
      <c r="G109" s="3"/>
      <c r="H109" s="3"/>
      <c r="I109" s="3"/>
    </row>
    <row r="110" spans="1:9" ht="12.75">
      <c r="A110" s="1"/>
      <c r="B110" s="1"/>
      <c r="C110" s="1"/>
      <c r="D110" s="1"/>
      <c r="E110" s="1"/>
      <c r="F110" s="1"/>
      <c r="G110" s="3"/>
      <c r="H110" s="3"/>
      <c r="I110" s="3"/>
    </row>
    <row r="111" spans="1:9" ht="12.75">
      <c r="A111" s="1"/>
      <c r="B111" s="1"/>
      <c r="C111" s="1"/>
      <c r="D111" s="1"/>
      <c r="E111" s="1"/>
      <c r="F111" s="1"/>
      <c r="G111" s="3"/>
      <c r="H111" s="3"/>
      <c r="I111" s="3"/>
    </row>
    <row r="112" spans="1:9" ht="12.75">
      <c r="A112" s="1"/>
      <c r="B112" s="1"/>
      <c r="C112" s="1"/>
      <c r="D112" s="1"/>
      <c r="E112" s="1"/>
      <c r="F112" s="1"/>
      <c r="G112" s="3"/>
      <c r="H112" s="3"/>
      <c r="I112" s="3"/>
    </row>
    <row r="113" spans="1:9" ht="12.75">
      <c r="A113" s="1"/>
      <c r="B113" s="1"/>
      <c r="C113" s="1"/>
      <c r="D113" s="1"/>
      <c r="E113" s="1"/>
      <c r="F113" s="1"/>
      <c r="G113" s="3"/>
      <c r="H113" s="3"/>
      <c r="I113" s="3"/>
    </row>
    <row r="114" spans="1:9" ht="12.75">
      <c r="A114" s="1"/>
      <c r="B114" s="1"/>
      <c r="C114" s="1"/>
      <c r="D114" s="1"/>
      <c r="E114" s="1"/>
      <c r="F114" s="1"/>
      <c r="G114" s="3"/>
      <c r="H114" s="3"/>
      <c r="I114" s="3"/>
    </row>
    <row r="115" spans="1:9" ht="12.75">
      <c r="A115" s="1"/>
      <c r="B115" s="1"/>
      <c r="C115" s="1"/>
      <c r="D115" s="1"/>
      <c r="E115" s="1"/>
      <c r="F115" s="1"/>
      <c r="G115" s="3"/>
      <c r="H115" s="3"/>
      <c r="I115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0"/>
  <sheetViews>
    <sheetView zoomScale="175" zoomScaleNormal="175" zoomScalePageLayoutView="0" workbookViewId="0" topLeftCell="A1">
      <selection activeCell="F4" sqref="F4"/>
    </sheetView>
  </sheetViews>
  <sheetFormatPr defaultColWidth="11.421875" defaultRowHeight="12.75"/>
  <cols>
    <col min="1" max="1" width="13.57421875" style="0" customWidth="1"/>
    <col min="2" max="2" width="19.7109375" style="0" customWidth="1"/>
  </cols>
  <sheetData>
    <row r="1" spans="1:2" ht="12.75">
      <c r="A1" s="29" t="s">
        <v>285</v>
      </c>
      <c r="B1" s="14" t="s">
        <v>518</v>
      </c>
    </row>
    <row r="2" spans="1:2" ht="12.75">
      <c r="A2" s="7" t="s">
        <v>290</v>
      </c>
      <c r="B2" s="12" t="s">
        <v>294</v>
      </c>
    </row>
    <row r="3" spans="1:2" ht="12.75">
      <c r="A3" s="7" t="s">
        <v>291</v>
      </c>
      <c r="B3" s="12" t="s">
        <v>295</v>
      </c>
    </row>
    <row r="4" spans="1:2" ht="12.75">
      <c r="A4" s="7" t="s">
        <v>292</v>
      </c>
      <c r="B4" s="1" t="s">
        <v>292</v>
      </c>
    </row>
    <row r="5" spans="1:2" ht="12.75">
      <c r="A5" s="7" t="s">
        <v>293</v>
      </c>
      <c r="B5" s="1" t="s">
        <v>296</v>
      </c>
    </row>
    <row r="6" spans="1:2" ht="12.75">
      <c r="A6" s="7" t="s">
        <v>288</v>
      </c>
      <c r="B6" s="12" t="s">
        <v>289</v>
      </c>
    </row>
    <row r="7" spans="1:2" ht="12.75">
      <c r="A7" s="7" t="s">
        <v>287</v>
      </c>
      <c r="B7" s="53" t="s">
        <v>517</v>
      </c>
    </row>
    <row r="8" spans="1:2" ht="12.75">
      <c r="A8" s="7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Villetaneuse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info1</dc:creator>
  <cp:keywords/>
  <dc:description/>
  <cp:lastModifiedBy>pierre holat</cp:lastModifiedBy>
  <cp:lastPrinted>2017-12-05T15:24:36Z</cp:lastPrinted>
  <dcterms:created xsi:type="dcterms:W3CDTF">2007-06-06T12:40:26Z</dcterms:created>
  <dcterms:modified xsi:type="dcterms:W3CDTF">2018-01-25T04:03:25Z</dcterms:modified>
  <cp:category/>
  <cp:version/>
  <cp:contentType/>
  <cp:contentStatus/>
</cp:coreProperties>
</file>